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2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3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drawings/drawing4.xml" ContentType="application/vnd.openxmlformats-officedocument.drawing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am.snyder\Downloads\"/>
    </mc:Choice>
  </mc:AlternateContent>
  <xr:revisionPtr revIDLastSave="0" documentId="13_ncr:1_{EB43B3C0-659D-4C20-A123-896C7D82BA67}" xr6:coauthVersionLast="47" xr6:coauthVersionMax="47" xr10:uidLastSave="{00000000-0000-0000-0000-000000000000}"/>
  <bookViews>
    <workbookView xWindow="-96" yWindow="-96" windowWidth="23232" windowHeight="12552" tabRatio="812" xr2:uid="{00000000-000D-0000-FFFF-FFFF00000000}"/>
  </bookViews>
  <sheets>
    <sheet name="Exhaust with Baffle Filters" sheetId="1" r:id="rId1"/>
    <sheet name="PSP Supply" sheetId="2" r:id="rId2"/>
    <sheet name="Supply Fan Filters" sheetId="3" r:id="rId3"/>
    <sheet name="HVC or Slot Filters" sheetId="5" r:id="rId4"/>
    <sheet name="Condensate Baffle Filters" sheetId="8" r:id="rId5"/>
    <sheet name="Direct Fired Profile Pres. CFM" sheetId="6" r:id="rId6"/>
    <sheet name="Building Pressures" sheetId="7" r:id="rId7"/>
  </sheets>
  <externalReferences>
    <externalReference r:id="rId8"/>
  </externalReferences>
  <definedNames>
    <definedName name="ONE">'[1]Contact Information'!$C$16,'[1]Contact Information'!$C$16,'[1]Contact Information'!$B$18,'[1]Contact Information'!$B$19,'[1]Contact Information'!$F$19,'[1]Contact Information'!$H$19,'[1]Contact Information'!$B$22,'[1]Contact Information'!$B$23,'[1]Contact Information'!$B$27,'[1]Contact Information'!$B$28,'[1]Contact Information'!#REF!,'[1]Contact Information'!#REF!,'[1]Contact Information'!#REF!,'[1]Contact Information'!#REF!,'[1]Contact Information'!$B$33,'[1]Contact Information'!$B$34,'[1]Contact Information'!$B$35,'[1]Contact Information'!$B$37,'[1]Contact Information'!$C$49,'[1]Contact Information'!$D$50,'[1]Contact Information'!$C$14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1" i="2" l="1"/>
  <c r="R24" i="2"/>
  <c r="R17" i="2"/>
  <c r="R10" i="2"/>
  <c r="AF31" i="8"/>
  <c r="AC31" i="8"/>
  <c r="Z31" i="8"/>
  <c r="W31" i="8"/>
  <c r="T31" i="8"/>
  <c r="Q31" i="8"/>
  <c r="N31" i="8"/>
  <c r="K31" i="8"/>
  <c r="H31" i="8"/>
  <c r="E31" i="8"/>
  <c r="B31" i="8"/>
  <c r="AF24" i="8"/>
  <c r="AC24" i="8"/>
  <c r="Z24" i="8"/>
  <c r="W24" i="8"/>
  <c r="T24" i="8"/>
  <c r="Q24" i="8"/>
  <c r="N24" i="8"/>
  <c r="K24" i="8"/>
  <c r="H24" i="8"/>
  <c r="E24" i="8"/>
  <c r="B24" i="8"/>
  <c r="AF17" i="8"/>
  <c r="AC17" i="8"/>
  <c r="Z17" i="8"/>
  <c r="W17" i="8"/>
  <c r="T17" i="8"/>
  <c r="Q17" i="8"/>
  <c r="AI17" i="8" s="1"/>
  <c r="N17" i="8"/>
  <c r="K17" i="8"/>
  <c r="H17" i="8"/>
  <c r="E17" i="8"/>
  <c r="B17" i="8"/>
  <c r="AF10" i="8"/>
  <c r="AC10" i="8"/>
  <c r="Z10" i="8"/>
  <c r="W10" i="8"/>
  <c r="T10" i="8"/>
  <c r="Q10" i="8"/>
  <c r="N10" i="8"/>
  <c r="K10" i="8"/>
  <c r="H10" i="8"/>
  <c r="E10" i="8"/>
  <c r="B10" i="7"/>
  <c r="D4" i="6"/>
  <c r="J4" i="6"/>
  <c r="J5" i="6" s="1"/>
  <c r="D5" i="6"/>
  <c r="D6" i="6"/>
  <c r="D7" i="6"/>
  <c r="D8" i="6"/>
  <c r="B10" i="8"/>
  <c r="B10" i="5"/>
  <c r="E10" i="5"/>
  <c r="H10" i="5"/>
  <c r="K10" i="5"/>
  <c r="N10" i="5"/>
  <c r="Q10" i="5"/>
  <c r="T10" i="5"/>
  <c r="W10" i="5"/>
  <c r="Z10" i="5"/>
  <c r="AC10" i="5"/>
  <c r="AF10" i="5"/>
  <c r="B17" i="5"/>
  <c r="E17" i="5"/>
  <c r="H17" i="5"/>
  <c r="K17" i="5"/>
  <c r="N17" i="5"/>
  <c r="Q17" i="5"/>
  <c r="T17" i="5"/>
  <c r="W17" i="5"/>
  <c r="Z17" i="5"/>
  <c r="AC17" i="5"/>
  <c r="AF17" i="5"/>
  <c r="B24" i="5"/>
  <c r="E24" i="5"/>
  <c r="H24" i="5"/>
  <c r="K24" i="5"/>
  <c r="N24" i="5"/>
  <c r="Q24" i="5"/>
  <c r="T24" i="5"/>
  <c r="W24" i="5"/>
  <c r="Z24" i="5"/>
  <c r="AC24" i="5"/>
  <c r="AF24" i="5"/>
  <c r="B31" i="5"/>
  <c r="E31" i="5"/>
  <c r="H31" i="5"/>
  <c r="K31" i="5"/>
  <c r="N31" i="5"/>
  <c r="Q31" i="5"/>
  <c r="T31" i="5"/>
  <c r="W31" i="5"/>
  <c r="Z31" i="5"/>
  <c r="AC31" i="5"/>
  <c r="AF31" i="5"/>
  <c r="B10" i="3"/>
  <c r="C10" i="3"/>
  <c r="D10" i="3"/>
  <c r="E10" i="3"/>
  <c r="F10" i="3"/>
  <c r="G10" i="3"/>
  <c r="H10" i="3"/>
  <c r="I10" i="3"/>
  <c r="J10" i="3"/>
  <c r="K10" i="3"/>
  <c r="L10" i="3"/>
  <c r="M10" i="3"/>
  <c r="B17" i="3"/>
  <c r="C17" i="3"/>
  <c r="D17" i="3"/>
  <c r="E17" i="3"/>
  <c r="F17" i="3"/>
  <c r="G17" i="3"/>
  <c r="H17" i="3"/>
  <c r="I17" i="3"/>
  <c r="J17" i="3"/>
  <c r="K17" i="3"/>
  <c r="L17" i="3"/>
  <c r="M17" i="3"/>
  <c r="B24" i="3"/>
  <c r="C24" i="3"/>
  <c r="D24" i="3"/>
  <c r="E24" i="3"/>
  <c r="F24" i="3"/>
  <c r="G24" i="3"/>
  <c r="H24" i="3"/>
  <c r="I24" i="3"/>
  <c r="J24" i="3"/>
  <c r="K24" i="3"/>
  <c r="L24" i="3"/>
  <c r="M24" i="3"/>
  <c r="B31" i="3"/>
  <c r="C31" i="3"/>
  <c r="D31" i="3"/>
  <c r="E31" i="3"/>
  <c r="F31" i="3"/>
  <c r="G31" i="3"/>
  <c r="H31" i="3"/>
  <c r="I31" i="3"/>
  <c r="J31" i="3"/>
  <c r="K31" i="3"/>
  <c r="L31" i="3"/>
  <c r="M31" i="3"/>
  <c r="B10" i="1"/>
  <c r="C10" i="1"/>
  <c r="D10" i="1"/>
  <c r="E10" i="1"/>
  <c r="F10" i="1"/>
  <c r="G10" i="1"/>
  <c r="H10" i="1"/>
  <c r="I10" i="1"/>
  <c r="J10" i="1"/>
  <c r="K10" i="1"/>
  <c r="L10" i="1"/>
  <c r="B17" i="1"/>
  <c r="C17" i="1"/>
  <c r="D17" i="1"/>
  <c r="E17" i="1"/>
  <c r="F17" i="1"/>
  <c r="G17" i="1"/>
  <c r="H17" i="1"/>
  <c r="I17" i="1"/>
  <c r="J17" i="1"/>
  <c r="K17" i="1"/>
  <c r="L17" i="1"/>
  <c r="B24" i="1"/>
  <c r="C24" i="1"/>
  <c r="D24" i="1"/>
  <c r="E24" i="1"/>
  <c r="F24" i="1"/>
  <c r="G24" i="1"/>
  <c r="H24" i="1"/>
  <c r="I24" i="1"/>
  <c r="J24" i="1"/>
  <c r="K24" i="1"/>
  <c r="L24" i="1"/>
  <c r="B31" i="1"/>
  <c r="C31" i="1"/>
  <c r="D31" i="1"/>
  <c r="E31" i="1"/>
  <c r="F31" i="1"/>
  <c r="G31" i="1"/>
  <c r="H31" i="1"/>
  <c r="I31" i="1"/>
  <c r="J31" i="1"/>
  <c r="K31" i="1"/>
  <c r="L31" i="1"/>
  <c r="AI31" i="8"/>
  <c r="R4" i="6" l="1"/>
  <c r="X4" i="6" s="1"/>
  <c r="J6" i="6"/>
  <c r="AI24" i="8"/>
  <c r="AI31" i="5"/>
  <c r="AI10" i="8"/>
  <c r="AI24" i="5"/>
  <c r="N24" i="3"/>
  <c r="M10" i="1"/>
  <c r="N10" i="3"/>
  <c r="B33" i="8"/>
  <c r="M31" i="1"/>
  <c r="AI10" i="5"/>
  <c r="AI17" i="5"/>
  <c r="M24" i="1"/>
  <c r="N31" i="3"/>
  <c r="M17" i="1"/>
  <c r="B33" i="1" s="1"/>
  <c r="N17" i="3"/>
  <c r="B33" i="3" s="1"/>
  <c r="B33" i="2"/>
  <c r="U5" i="6"/>
  <c r="AA5" i="6" s="1"/>
  <c r="S5" i="6"/>
  <c r="Y5" i="6" s="1"/>
  <c r="Q5" i="6"/>
  <c r="W5" i="6" s="1"/>
  <c r="U4" i="6"/>
  <c r="AA4" i="6" s="1"/>
  <c r="S4" i="6"/>
  <c r="Y4" i="6" s="1"/>
  <c r="Q4" i="6"/>
  <c r="W4" i="6" s="1"/>
  <c r="T5" i="6"/>
  <c r="Z5" i="6" s="1"/>
  <c r="T4" i="6"/>
  <c r="Z4" i="6" s="1"/>
  <c r="R5" i="6" l="1"/>
  <c r="X5" i="6" s="1"/>
  <c r="J7" i="6"/>
  <c r="B33" i="5"/>
  <c r="R6" i="6" l="1"/>
  <c r="X6" i="6" s="1"/>
  <c r="E8" i="6"/>
  <c r="C6" i="6"/>
  <c r="E4" i="6"/>
  <c r="C4" i="6"/>
  <c r="C7" i="6"/>
  <c r="C5" i="6"/>
  <c r="C8" i="6"/>
  <c r="T6" i="6"/>
  <c r="Z6" i="6" s="1"/>
  <c r="U6" i="6"/>
  <c r="AA6" i="6" s="1"/>
  <c r="E5" i="6"/>
  <c r="S6" i="6"/>
  <c r="Y6" i="6" s="1"/>
  <c r="J8" i="6"/>
  <c r="Q6" i="6"/>
  <c r="W6" i="6" s="1"/>
  <c r="E6" i="6"/>
  <c r="E7" i="6"/>
  <c r="R7" i="6" l="1"/>
  <c r="X7" i="6" s="1"/>
  <c r="S7" i="6"/>
  <c r="Y7" i="6" s="1"/>
  <c r="J9" i="6"/>
  <c r="U7" i="6"/>
  <c r="AA7" i="6" s="1"/>
  <c r="T7" i="6"/>
  <c r="Z7" i="6" s="1"/>
  <c r="Q7" i="6"/>
  <c r="W7" i="6" s="1"/>
  <c r="J10" i="6" l="1"/>
  <c r="T8" i="6"/>
  <c r="Z8" i="6" s="1"/>
  <c r="Q8" i="6"/>
  <c r="W8" i="6" s="1"/>
  <c r="S8" i="6"/>
  <c r="Y8" i="6" s="1"/>
  <c r="U8" i="6"/>
  <c r="AA8" i="6" s="1"/>
  <c r="R8" i="6"/>
  <c r="X8" i="6" s="1"/>
  <c r="F4" i="6" l="1"/>
  <c r="R9" i="6"/>
  <c r="X9" i="6" s="1"/>
  <c r="Q9" i="6"/>
  <c r="W9" i="6" s="1"/>
  <c r="S9" i="6"/>
  <c r="Y9" i="6" s="1"/>
  <c r="F5" i="6"/>
  <c r="T9" i="6"/>
  <c r="Z9" i="6" s="1"/>
  <c r="F6" i="6"/>
  <c r="J11" i="6"/>
  <c r="F7" i="6"/>
  <c r="F8" i="6"/>
  <c r="U9" i="6"/>
  <c r="AA9" i="6" s="1"/>
  <c r="Q10" i="6" l="1"/>
  <c r="W10" i="6" s="1"/>
  <c r="U10" i="6"/>
  <c r="AA10" i="6" s="1"/>
  <c r="R10" i="6"/>
  <c r="X10" i="6" s="1"/>
  <c r="T10" i="6"/>
  <c r="Z10" i="6" s="1"/>
  <c r="S10" i="6"/>
  <c r="Y10" i="6" s="1"/>
  <c r="J12" i="6"/>
  <c r="U11" i="6" l="1"/>
  <c r="AA11" i="6" s="1"/>
  <c r="R11" i="6"/>
  <c r="X11" i="6" s="1"/>
  <c r="J13" i="6"/>
  <c r="S11" i="6"/>
  <c r="Y11" i="6" s="1"/>
  <c r="T11" i="6"/>
  <c r="Z11" i="6" s="1"/>
  <c r="Q11" i="6"/>
  <c r="W11" i="6" s="1"/>
  <c r="G6" i="6" l="1"/>
  <c r="Q12" i="6"/>
  <c r="W12" i="6" s="1"/>
  <c r="S12" i="6"/>
  <c r="Y12" i="6" s="1"/>
  <c r="J14" i="6"/>
  <c r="G5" i="6"/>
  <c r="G7" i="6"/>
  <c r="G8" i="6"/>
  <c r="U12" i="6"/>
  <c r="AA12" i="6" s="1"/>
  <c r="G4" i="6"/>
  <c r="R12" i="6"/>
  <c r="X12" i="6" s="1"/>
  <c r="T12" i="6"/>
  <c r="Z12" i="6" s="1"/>
  <c r="R13" i="6" l="1"/>
  <c r="X13" i="6" s="1"/>
  <c r="T13" i="6"/>
  <c r="Z13" i="6" s="1"/>
  <c r="U13" i="6"/>
  <c r="AA13" i="6" s="1"/>
  <c r="Q13" i="6"/>
  <c r="W13" i="6" s="1"/>
  <c r="S13" i="6"/>
  <c r="Y13" i="6" s="1"/>
</calcChain>
</file>

<file path=xl/sharedStrings.xml><?xml version="1.0" encoding="utf-8"?>
<sst xmlns="http://schemas.openxmlformats.org/spreadsheetml/2006/main" count="606" uniqueCount="135">
  <si>
    <t>16" x 20"</t>
  </si>
  <si>
    <t>16" x 16"</t>
  </si>
  <si>
    <t>20" x 20"</t>
  </si>
  <si>
    <t>12" x 16"</t>
  </si>
  <si>
    <t>12" x 20"</t>
  </si>
  <si>
    <t>Filter Size</t>
  </si>
  <si>
    <t>Filter Information</t>
  </si>
  <si>
    <t>Velocity</t>
  </si>
  <si>
    <t>CFM</t>
  </si>
  <si>
    <t>K Factor</t>
  </si>
  <si>
    <t>Hood Number 1</t>
  </si>
  <si>
    <t>Filter Number</t>
  </si>
  <si>
    <t>Combo Box Result</t>
  </si>
  <si>
    <t>Hood Number 2</t>
  </si>
  <si>
    <t>Hood Number 3</t>
  </si>
  <si>
    <t>Hood Number 4</t>
  </si>
  <si>
    <t>Free Area</t>
  </si>
  <si>
    <t>Total CFM</t>
  </si>
  <si>
    <t>Filter #1</t>
  </si>
  <si>
    <t>Filter #2</t>
  </si>
  <si>
    <t>Filter #3</t>
  </si>
  <si>
    <t>Filter #4</t>
  </si>
  <si>
    <t>Filter #6</t>
  </si>
  <si>
    <t>Filter #7</t>
  </si>
  <si>
    <t>Filter #8</t>
  </si>
  <si>
    <t>Filter #9</t>
  </si>
  <si>
    <t>Filter #10</t>
  </si>
  <si>
    <t>Filter #11</t>
  </si>
  <si>
    <t>No Filter</t>
  </si>
  <si>
    <t>Hood Number 1 Information</t>
  </si>
  <si>
    <t>Model =</t>
  </si>
  <si>
    <t>Reference</t>
  </si>
  <si>
    <t>Filter Reference Data</t>
  </si>
  <si>
    <t>Length =</t>
  </si>
  <si>
    <t>Hood Number 4 Information</t>
  </si>
  <si>
    <t>Hood Number 3 Information</t>
  </si>
  <si>
    <t>Hood Number 2 Information</t>
  </si>
  <si>
    <t>Job Number =</t>
  </si>
  <si>
    <t>Job Name =</t>
  </si>
  <si>
    <t>Filter #5</t>
  </si>
  <si>
    <t>PSP Length =</t>
  </si>
  <si>
    <t>inches</t>
  </si>
  <si>
    <t>PSP Number 1 Information</t>
  </si>
  <si>
    <t>Reading #1</t>
  </si>
  <si>
    <t>Reading #2</t>
  </si>
  <si>
    <t>Reading #3</t>
  </si>
  <si>
    <t>Reading #4</t>
  </si>
  <si>
    <t>Reading #5</t>
  </si>
  <si>
    <t>Reading #6</t>
  </si>
  <si>
    <t>Reading #7</t>
  </si>
  <si>
    <t>Reading #8</t>
  </si>
  <si>
    <t>Reading #9</t>
  </si>
  <si>
    <t>Number of Blanks =</t>
  </si>
  <si>
    <t>PSP Width =</t>
  </si>
  <si>
    <t>Notes:</t>
  </si>
  <si>
    <t>PSP Width</t>
  </si>
  <si>
    <t>PSP Information</t>
  </si>
  <si>
    <t>PSP Reference Data</t>
  </si>
  <si>
    <t>PSP Number 1</t>
  </si>
  <si>
    <t>PSP Number 2</t>
  </si>
  <si>
    <t>PSP Number 3</t>
  </si>
  <si>
    <t>PSP Number 4</t>
  </si>
  <si>
    <t>Total Supply CFM's =</t>
  </si>
  <si>
    <t>PSP Number 2 Information</t>
  </si>
  <si>
    <t>PSP Number 3 Information</t>
  </si>
  <si>
    <t>PSP Number 4 Information</t>
  </si>
  <si>
    <t>PSP Supply CFM Worksheet for Shortridge VelGrid</t>
  </si>
  <si>
    <t>Exhaust Baffle Filter CFM Worksheet for Shortridge VelGrid</t>
  </si>
  <si>
    <t>Supply Fan 1 Information</t>
  </si>
  <si>
    <t>Supply Fan 2 Information</t>
  </si>
  <si>
    <t>Supply Fan 3 Information</t>
  </si>
  <si>
    <t>Supply Fan 4 Information</t>
  </si>
  <si>
    <t>Supply Fan Filter CFM Worksheet for Shortridge VelGrid</t>
  </si>
  <si>
    <t>Fan Number 1</t>
  </si>
  <si>
    <t>Fan Number 2</t>
  </si>
  <si>
    <t>Fan Number 3</t>
  </si>
  <si>
    <t>Fan Number 4</t>
  </si>
  <si>
    <t>Filter #12</t>
  </si>
  <si>
    <t>12" x 12"</t>
  </si>
  <si>
    <t>12" x 24"</t>
  </si>
  <si>
    <t>24" x 24"</t>
  </si>
  <si>
    <t>16" Wide</t>
  </si>
  <si>
    <t>20" Wide</t>
  </si>
  <si>
    <t>16" x 25"</t>
  </si>
  <si>
    <t>20" x 25"</t>
  </si>
  <si>
    <t>10" x 16"</t>
  </si>
  <si>
    <t>10" x 20"</t>
  </si>
  <si>
    <t>Filter Opening = 2.25" x 19.375" or 15.375"</t>
  </si>
  <si>
    <t>rev. 6</t>
  </si>
  <si>
    <t>Airflow Averages</t>
  </si>
  <si>
    <t>Slope</t>
  </si>
  <si>
    <t>b</t>
  </si>
  <si>
    <t>rev. 1</t>
  </si>
  <si>
    <t>Profile Pressure</t>
  </si>
  <si>
    <t>Size 1</t>
  </si>
  <si>
    <t>Size 2</t>
  </si>
  <si>
    <t>Size 3</t>
  </si>
  <si>
    <t>Size 4</t>
  </si>
  <si>
    <t>Size 5</t>
  </si>
  <si>
    <t>Heater Housing Size</t>
  </si>
  <si>
    <t>Burner Profile Pressure* (In W.G.)</t>
  </si>
  <si>
    <t>CFM**</t>
  </si>
  <si>
    <t xml:space="preserve">*NOTE:  Burner Profile Pressure is obtained with Shortridge by measuring the pressure drop between </t>
  </si>
  <si>
    <t xml:space="preserve">             the two Airflow probes located upstream and downstream of the burner assembly. </t>
  </si>
  <si>
    <t>**NOTE:  CFM value obtained from predetermined formulas based off of a specified</t>
  </si>
  <si>
    <t>Building Pressures</t>
  </si>
  <si>
    <t>Kitchen Pressure:</t>
  </si>
  <si>
    <t>Difference(Kitchen-Dining):</t>
  </si>
  <si>
    <t>Dining Room Pressure:</t>
  </si>
  <si>
    <t>" W.C.</t>
  </si>
  <si>
    <t>Direct Fired Heater Supply CFM For Given Burner Profile Pressure</t>
  </si>
  <si>
    <t>rev. 0</t>
  </si>
  <si>
    <t>rev. 5</t>
  </si>
  <si>
    <t>*NOTE:  K-Factor Is the same for all Baffle style filters.</t>
  </si>
  <si>
    <r>
      <t>K Factor</t>
    </r>
    <r>
      <rPr>
        <sz val="10"/>
        <color indexed="10"/>
        <rFont val="Arial"/>
        <family val="2"/>
      </rPr>
      <t>*</t>
    </r>
  </si>
  <si>
    <t>HVC or Slot Filter CFM Worksheet for Shortridge Airfoil</t>
  </si>
  <si>
    <t>Condensate Baffle Filter CFM Worksheet for Shortridge Airfoil</t>
  </si>
  <si>
    <t>3 readings per filter</t>
  </si>
  <si>
    <t>20" x 16"</t>
  </si>
  <si>
    <t>Filter Opening = 2" Holes</t>
  </si>
  <si>
    <t>6 Holes</t>
  </si>
  <si>
    <t>9 Holes</t>
  </si>
  <si>
    <t>12 Holes</t>
  </si>
  <si>
    <t>16 Holes</t>
  </si>
  <si>
    <t>3 Readings per Filter (Different Rows and Columns)</t>
  </si>
  <si>
    <t>Reading #10</t>
  </si>
  <si>
    <t>Reading #11</t>
  </si>
  <si>
    <t>Reading #12</t>
  </si>
  <si>
    <t>Reading #13</t>
  </si>
  <si>
    <t>Reading #14</t>
  </si>
  <si>
    <t>Reading #15</t>
  </si>
  <si>
    <t>Reading #16</t>
  </si>
  <si>
    <t>rev. 10</t>
  </si>
  <si>
    <t>Total Exhaust CFM's =</t>
  </si>
  <si>
    <t xml:space="preserve">              burner profile pressure.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</si>
</sst>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u/>
      <sz val="14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9" xfId="0" applyFont="1" applyBorder="1"/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0" fillId="0" borderId="0" xfId="0" applyAlignment="1">
      <alignment horizontal="left"/>
    </xf>
    <xf numFmtId="0" fontId="0" fillId="0" borderId="15" xfId="0" applyBorder="1"/>
    <xf numFmtId="0" fontId="0" fillId="0" borderId="16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2" fillId="0" borderId="0" xfId="0" applyFont="1"/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0" xfId="0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17" xfId="0" applyFont="1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8" xfId="0" applyBorder="1"/>
    <xf numFmtId="0" fontId="2" fillId="0" borderId="1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0" xfId="0" applyFon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right"/>
    </xf>
    <xf numFmtId="0" fontId="2" fillId="0" borderId="24" xfId="0" applyFont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3" xfId="0" applyFont="1" applyBorder="1"/>
    <xf numFmtId="0" fontId="0" fillId="0" borderId="28" xfId="0" applyBorder="1" applyAlignment="1">
      <alignment horizontal="left"/>
    </xf>
    <xf numFmtId="0" fontId="0" fillId="0" borderId="28" xfId="0" applyBorder="1"/>
    <xf numFmtId="0" fontId="0" fillId="0" borderId="18" xfId="0" applyBorder="1" applyAlignment="1">
      <alignment horizontal="right"/>
    </xf>
    <xf numFmtId="0" fontId="0" fillId="0" borderId="4" xfId="0" quotePrefix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2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/>
    <xf numFmtId="0" fontId="0" fillId="0" borderId="32" xfId="0" applyBorder="1"/>
    <xf numFmtId="0" fontId="0" fillId="0" borderId="34" xfId="0" applyBorder="1"/>
    <xf numFmtId="0" fontId="0" fillId="0" borderId="15" xfId="0" applyBorder="1" applyAlignment="1">
      <alignment horizontal="left"/>
    </xf>
    <xf numFmtId="0" fontId="0" fillId="0" borderId="17" xfId="0" applyBorder="1" applyAlignment="1">
      <alignment horizontal="right"/>
    </xf>
    <xf numFmtId="0" fontId="0" fillId="0" borderId="16" xfId="0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1" fontId="0" fillId="0" borderId="1" xfId="0" applyNumberFormat="1" applyBorder="1" applyAlignment="1">
      <alignment horizontal="center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6" fillId="0" borderId="0" xfId="0" applyFont="1"/>
    <xf numFmtId="2" fontId="0" fillId="0" borderId="0" xfId="0" applyNumberForma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11" fontId="0" fillId="0" borderId="0" xfId="0" applyNumberFormat="1"/>
    <xf numFmtId="0" fontId="4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1" fillId="0" borderId="0" xfId="0" applyFont="1" applyAlignment="1">
      <alignment vertical="top"/>
    </xf>
    <xf numFmtId="0" fontId="1" fillId="0" borderId="29" xfId="0" applyFont="1" applyBorder="1" applyAlignment="1">
      <alignment horizontal="center"/>
    </xf>
    <xf numFmtId="0" fontId="1" fillId="0" borderId="0" xfId="0" applyFont="1"/>
    <xf numFmtId="0" fontId="2" fillId="0" borderId="1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23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11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2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2" fillId="0" borderId="0" xfId="0" applyFont="1"/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U$8" fmlaRange="$P$7:$P$19" sel="1" val="0"/>
</file>

<file path=xl/ctrlProps/ctrlProp10.xml><?xml version="1.0" encoding="utf-8"?>
<formControlPr xmlns="http://schemas.microsoft.com/office/spreadsheetml/2009/9/main" objectType="Drop" dropStyle="combo" dx="16" fmlaLink="$X$8" fmlaRange="$P$7:$P$19" sel="1" val="0"/>
</file>

<file path=xl/ctrlProps/ctrlProp100.xml><?xml version="1.0" encoding="utf-8"?>
<formControlPr xmlns="http://schemas.microsoft.com/office/spreadsheetml/2009/9/main" objectType="Drop" dropLines="3" dropStyle="combo" dx="16" fmlaLink="$AT$8" fmlaRange="$AL$7:$AL$9" sel="1" val="0"/>
</file>

<file path=xl/ctrlProps/ctrlProp101.xml><?xml version="1.0" encoding="utf-8"?>
<formControlPr xmlns="http://schemas.microsoft.com/office/spreadsheetml/2009/9/main" objectType="Drop" dropLines="3" dropStyle="combo" dx="16" fmlaLink="$AU$8" fmlaRange="$AL$7:$AL$9" sel="1" val="0"/>
</file>

<file path=xl/ctrlProps/ctrlProp102.xml><?xml version="1.0" encoding="utf-8"?>
<formControlPr xmlns="http://schemas.microsoft.com/office/spreadsheetml/2009/9/main" objectType="Drop" dropLines="3" dropStyle="combo" dx="16" fmlaLink="$AV$8" fmlaRange="$AL$7:$AL$9" sel="1" val="0"/>
</file>

<file path=xl/ctrlProps/ctrlProp103.xml><?xml version="1.0" encoding="utf-8"?>
<formControlPr xmlns="http://schemas.microsoft.com/office/spreadsheetml/2009/9/main" objectType="Drop" dropLines="3" dropStyle="combo" dx="16" fmlaLink="$AW$8" fmlaRange="$AL$7:$AL$9" sel="1" val="0"/>
</file>

<file path=xl/ctrlProps/ctrlProp104.xml><?xml version="1.0" encoding="utf-8"?>
<formControlPr xmlns="http://schemas.microsoft.com/office/spreadsheetml/2009/9/main" objectType="Drop" dropLines="3" dropStyle="combo" dx="16" fmlaLink="$AX$8" fmlaRange="$AL$7:$AL$9" sel="1" val="0"/>
</file>

<file path=xl/ctrlProps/ctrlProp105.xml><?xml version="1.0" encoding="utf-8"?>
<formControlPr xmlns="http://schemas.microsoft.com/office/spreadsheetml/2009/9/main" objectType="Drop" dropLines="3" dropStyle="combo" dx="16" fmlaLink="$AY$8" fmlaRange="$AL$7:$AL$9" sel="1" val="0"/>
</file>

<file path=xl/ctrlProps/ctrlProp106.xml><?xml version="1.0" encoding="utf-8"?>
<formControlPr xmlns="http://schemas.microsoft.com/office/spreadsheetml/2009/9/main" objectType="Drop" dropLines="3" dropStyle="combo" dx="16" fmlaLink="$AZ$8" fmlaRange="$AL$7:$AL$9" sel="1" val="0"/>
</file>

<file path=xl/ctrlProps/ctrlProp107.xml><?xml version="1.0" encoding="utf-8"?>
<formControlPr xmlns="http://schemas.microsoft.com/office/spreadsheetml/2009/9/main" objectType="Drop" dropLines="3" dropStyle="combo" dx="16" fmlaLink="$BA$8" fmlaRange="$AL$7:$AL$9" sel="1" val="0"/>
</file>

<file path=xl/ctrlProps/ctrlProp108.xml><?xml version="1.0" encoding="utf-8"?>
<formControlPr xmlns="http://schemas.microsoft.com/office/spreadsheetml/2009/9/main" objectType="Drop" dropLines="3" dropStyle="combo" dx="16" fmlaLink="$AQ$11" fmlaRange="$AL$7:$AL$9" sel="1" val="0"/>
</file>

<file path=xl/ctrlProps/ctrlProp109.xml><?xml version="1.0" encoding="utf-8"?>
<formControlPr xmlns="http://schemas.microsoft.com/office/spreadsheetml/2009/9/main" objectType="Drop" dropLines="3" dropStyle="combo" dx="16" fmlaLink="$AR$11" fmlaRange="$AL$7:$AL$9" sel="1" val="0"/>
</file>

<file path=xl/ctrlProps/ctrlProp11.xml><?xml version="1.0" encoding="utf-8"?>
<formControlPr xmlns="http://schemas.microsoft.com/office/spreadsheetml/2009/9/main" objectType="Drop" dropStyle="combo" dx="16" fmlaLink="$Z$8" fmlaRange="$P$7:$P$19" sel="1" val="0"/>
</file>

<file path=xl/ctrlProps/ctrlProp110.xml><?xml version="1.0" encoding="utf-8"?>
<formControlPr xmlns="http://schemas.microsoft.com/office/spreadsheetml/2009/9/main" objectType="Drop" dropLines="3" dropStyle="combo" dx="16" fmlaLink="$AS$11" fmlaRange="$AL$7:$AL$9" sel="1" val="0"/>
</file>

<file path=xl/ctrlProps/ctrlProp111.xml><?xml version="1.0" encoding="utf-8"?>
<formControlPr xmlns="http://schemas.microsoft.com/office/spreadsheetml/2009/9/main" objectType="Drop" dropLines="3" dropStyle="combo" dx="16" fmlaLink="$AT$11" fmlaRange="$AL$7:$AL$9" sel="1" val="0"/>
</file>

<file path=xl/ctrlProps/ctrlProp112.xml><?xml version="1.0" encoding="utf-8"?>
<formControlPr xmlns="http://schemas.microsoft.com/office/spreadsheetml/2009/9/main" objectType="Drop" dropLines="3" dropStyle="combo" dx="16" fmlaLink="$AU$11" fmlaRange="$AL$7:$AL$9" sel="1" val="0"/>
</file>

<file path=xl/ctrlProps/ctrlProp113.xml><?xml version="1.0" encoding="utf-8"?>
<formControlPr xmlns="http://schemas.microsoft.com/office/spreadsheetml/2009/9/main" objectType="Drop" dropLines="3" dropStyle="combo" dx="16" fmlaLink="$AV$11" fmlaRange="$AL$7:$AL$9" sel="1" val="0"/>
</file>

<file path=xl/ctrlProps/ctrlProp114.xml><?xml version="1.0" encoding="utf-8"?>
<formControlPr xmlns="http://schemas.microsoft.com/office/spreadsheetml/2009/9/main" objectType="Drop" dropLines="3" dropStyle="combo" dx="16" fmlaLink="$AW$11" fmlaRange="$AL$7:$AL$9" sel="1" val="0"/>
</file>

<file path=xl/ctrlProps/ctrlProp115.xml><?xml version="1.0" encoding="utf-8"?>
<formControlPr xmlns="http://schemas.microsoft.com/office/spreadsheetml/2009/9/main" objectType="Drop" dropLines="3" dropStyle="combo" dx="16" fmlaLink="$AX$11" fmlaRange="$AL$7:$AL$9" sel="1" val="0"/>
</file>

<file path=xl/ctrlProps/ctrlProp116.xml><?xml version="1.0" encoding="utf-8"?>
<formControlPr xmlns="http://schemas.microsoft.com/office/spreadsheetml/2009/9/main" objectType="Drop" dropLines="3" dropStyle="combo" dx="16" fmlaLink="$AY$11" fmlaRange="$AL$7:$AL$9" sel="1" val="0"/>
</file>

<file path=xl/ctrlProps/ctrlProp117.xml><?xml version="1.0" encoding="utf-8"?>
<formControlPr xmlns="http://schemas.microsoft.com/office/spreadsheetml/2009/9/main" objectType="Drop" dropLines="3" dropStyle="combo" dx="16" fmlaLink="$AZ$11" fmlaRange="$AL$7:$AL$9" sel="1" val="0"/>
</file>

<file path=xl/ctrlProps/ctrlProp118.xml><?xml version="1.0" encoding="utf-8"?>
<formControlPr xmlns="http://schemas.microsoft.com/office/spreadsheetml/2009/9/main" objectType="Drop" dropLines="3" dropStyle="combo" dx="16" fmlaLink="$BA$11" fmlaRange="$AL$7:$AL$9" sel="1" val="0"/>
</file>

<file path=xl/ctrlProps/ctrlProp119.xml><?xml version="1.0" encoding="utf-8"?>
<formControlPr xmlns="http://schemas.microsoft.com/office/spreadsheetml/2009/9/main" objectType="Drop" dropLines="3" dropStyle="combo" dx="16" fmlaLink="$AQ$14" fmlaRange="$AL$7:$AL$9" sel="1" val="0"/>
</file>

<file path=xl/ctrlProps/ctrlProp12.xml><?xml version="1.0" encoding="utf-8"?>
<formControlPr xmlns="http://schemas.microsoft.com/office/spreadsheetml/2009/9/main" objectType="Drop" dropStyle="combo" dx="16" fmlaLink="$AA$8" fmlaRange="$P$7:$P$19" sel="1" val="0"/>
</file>

<file path=xl/ctrlProps/ctrlProp120.xml><?xml version="1.0" encoding="utf-8"?>
<formControlPr xmlns="http://schemas.microsoft.com/office/spreadsheetml/2009/9/main" objectType="Drop" dropLines="3" dropStyle="combo" dx="16" fmlaLink="$AR$14" fmlaRange="$AL$7:$AL$9" sel="1" val="0"/>
</file>

<file path=xl/ctrlProps/ctrlProp121.xml><?xml version="1.0" encoding="utf-8"?>
<formControlPr xmlns="http://schemas.microsoft.com/office/spreadsheetml/2009/9/main" objectType="Drop" dropLines="3" dropStyle="combo" dx="16" fmlaLink="$AS$14" fmlaRange="$AL$7:$AL$9" sel="1" val="0"/>
</file>

<file path=xl/ctrlProps/ctrlProp122.xml><?xml version="1.0" encoding="utf-8"?>
<formControlPr xmlns="http://schemas.microsoft.com/office/spreadsheetml/2009/9/main" objectType="Drop" dropLines="3" dropStyle="combo" dx="16" fmlaLink="$AT$14" fmlaRange="$AL$7:$AL$9" sel="1" val="0"/>
</file>

<file path=xl/ctrlProps/ctrlProp123.xml><?xml version="1.0" encoding="utf-8"?>
<formControlPr xmlns="http://schemas.microsoft.com/office/spreadsheetml/2009/9/main" objectType="Drop" dropLines="3" dropStyle="combo" dx="16" fmlaLink="$AU$14" fmlaRange="$AL$7:$AL$9" sel="1" val="0"/>
</file>

<file path=xl/ctrlProps/ctrlProp124.xml><?xml version="1.0" encoding="utf-8"?>
<formControlPr xmlns="http://schemas.microsoft.com/office/spreadsheetml/2009/9/main" objectType="Drop" dropLines="3" dropStyle="combo" dx="16" fmlaLink="$AV$14" fmlaRange="$AL$7:$AL$9" sel="1" val="0"/>
</file>

<file path=xl/ctrlProps/ctrlProp125.xml><?xml version="1.0" encoding="utf-8"?>
<formControlPr xmlns="http://schemas.microsoft.com/office/spreadsheetml/2009/9/main" objectType="Drop" dropLines="3" dropStyle="combo" dx="16" fmlaLink="$AW$14" fmlaRange="$AL$7:$AL$9" sel="1" val="0"/>
</file>

<file path=xl/ctrlProps/ctrlProp126.xml><?xml version="1.0" encoding="utf-8"?>
<formControlPr xmlns="http://schemas.microsoft.com/office/spreadsheetml/2009/9/main" objectType="Drop" dropLines="3" dropStyle="combo" dx="16" fmlaLink="$AX$14" fmlaRange="$AL$7:$AL$9" sel="1" val="0"/>
</file>

<file path=xl/ctrlProps/ctrlProp127.xml><?xml version="1.0" encoding="utf-8"?>
<formControlPr xmlns="http://schemas.microsoft.com/office/spreadsheetml/2009/9/main" objectType="Drop" dropLines="3" dropStyle="combo" dx="16" fmlaLink="$AY$14" fmlaRange="$AL$7:$AL$9" sel="1" val="0"/>
</file>

<file path=xl/ctrlProps/ctrlProp128.xml><?xml version="1.0" encoding="utf-8"?>
<formControlPr xmlns="http://schemas.microsoft.com/office/spreadsheetml/2009/9/main" objectType="Drop" dropLines="3" dropStyle="combo" dx="16" fmlaLink="$AZ$14" fmlaRange="$AL$7:$AL$9" sel="1" val="0"/>
</file>

<file path=xl/ctrlProps/ctrlProp129.xml><?xml version="1.0" encoding="utf-8"?>
<formControlPr xmlns="http://schemas.microsoft.com/office/spreadsheetml/2009/9/main" objectType="Drop" dropLines="3" dropStyle="combo" dx="16" fmlaLink="$BA$14" fmlaRange="$AL$7:$AL$9" sel="1" val="0"/>
</file>

<file path=xl/ctrlProps/ctrlProp13.xml><?xml version="1.0" encoding="utf-8"?>
<formControlPr xmlns="http://schemas.microsoft.com/office/spreadsheetml/2009/9/main" objectType="Drop" dropStyle="combo" dx="16" fmlaLink="$AB$8" fmlaRange="$P$7:$P$19" sel="1" val="0"/>
</file>

<file path=xl/ctrlProps/ctrlProp130.xml><?xml version="1.0" encoding="utf-8"?>
<formControlPr xmlns="http://schemas.microsoft.com/office/spreadsheetml/2009/9/main" objectType="Drop" dropLines="3" dropStyle="combo" dx="16" fmlaLink="$AQ$17" fmlaRange="$AL$7:$AL$9" sel="1" val="0"/>
</file>

<file path=xl/ctrlProps/ctrlProp131.xml><?xml version="1.0" encoding="utf-8"?>
<formControlPr xmlns="http://schemas.microsoft.com/office/spreadsheetml/2009/9/main" objectType="Drop" dropLines="3" dropStyle="combo" dx="16" fmlaLink="$AR$17" fmlaRange="$AL$7:$AL$9" sel="1" val="0"/>
</file>

<file path=xl/ctrlProps/ctrlProp132.xml><?xml version="1.0" encoding="utf-8"?>
<formControlPr xmlns="http://schemas.microsoft.com/office/spreadsheetml/2009/9/main" objectType="Drop" dropLines="3" dropStyle="combo" dx="16" fmlaLink="$AS$17" fmlaRange="$AL$7:$AL$9" sel="1" val="0"/>
</file>

<file path=xl/ctrlProps/ctrlProp133.xml><?xml version="1.0" encoding="utf-8"?>
<formControlPr xmlns="http://schemas.microsoft.com/office/spreadsheetml/2009/9/main" objectType="Drop" dropLines="3" dropStyle="combo" dx="16" fmlaLink="$AT$17" fmlaRange="$AL$7:$AL$9" sel="1" val="0"/>
</file>

<file path=xl/ctrlProps/ctrlProp134.xml><?xml version="1.0" encoding="utf-8"?>
<formControlPr xmlns="http://schemas.microsoft.com/office/spreadsheetml/2009/9/main" objectType="Drop" dropLines="3" dropStyle="combo" dx="16" fmlaLink="$AU$17" fmlaRange="$AL$7:$AL$9" sel="1" val="0"/>
</file>

<file path=xl/ctrlProps/ctrlProp135.xml><?xml version="1.0" encoding="utf-8"?>
<formControlPr xmlns="http://schemas.microsoft.com/office/spreadsheetml/2009/9/main" objectType="Drop" dropLines="3" dropStyle="combo" dx="16" fmlaLink="$AV$17" fmlaRange="$AL$7:$AL$9" sel="1" val="0"/>
</file>

<file path=xl/ctrlProps/ctrlProp136.xml><?xml version="1.0" encoding="utf-8"?>
<formControlPr xmlns="http://schemas.microsoft.com/office/spreadsheetml/2009/9/main" objectType="Drop" dropLines="3" dropStyle="combo" dx="16" fmlaLink="$AW$17" fmlaRange="$AL$7:$AL$9" sel="1" val="0"/>
</file>

<file path=xl/ctrlProps/ctrlProp137.xml><?xml version="1.0" encoding="utf-8"?>
<formControlPr xmlns="http://schemas.microsoft.com/office/spreadsheetml/2009/9/main" objectType="Drop" dropLines="3" dropStyle="combo" dx="16" fmlaLink="$AX$17" fmlaRange="$AL$7:$AL$9" sel="1" val="0"/>
</file>

<file path=xl/ctrlProps/ctrlProp138.xml><?xml version="1.0" encoding="utf-8"?>
<formControlPr xmlns="http://schemas.microsoft.com/office/spreadsheetml/2009/9/main" objectType="Drop" dropLines="3" dropStyle="combo" dx="16" fmlaLink="$AY$17" fmlaRange="$AL$7:$AL$9" sel="1" val="0"/>
</file>

<file path=xl/ctrlProps/ctrlProp139.xml><?xml version="1.0" encoding="utf-8"?>
<formControlPr xmlns="http://schemas.microsoft.com/office/spreadsheetml/2009/9/main" objectType="Drop" dropLines="3" dropStyle="combo" dx="16" fmlaLink="$AZ$17" fmlaRange="$AL$7:$AL$9" sel="1" val="0"/>
</file>

<file path=xl/ctrlProps/ctrlProp14.xml><?xml version="1.0" encoding="utf-8"?>
<formControlPr xmlns="http://schemas.microsoft.com/office/spreadsheetml/2009/9/main" objectType="Drop" dropStyle="combo" dx="16" fmlaLink="$AC$8" fmlaRange="$P$7:$P$19" sel="1" val="0"/>
</file>

<file path=xl/ctrlProps/ctrlProp140.xml><?xml version="1.0" encoding="utf-8"?>
<formControlPr xmlns="http://schemas.microsoft.com/office/spreadsheetml/2009/9/main" objectType="Drop" dropLines="3" dropStyle="combo" dx="16" fmlaLink="$BA$17" fmlaRange="$AL$7:$AL$9" sel="1" val="0"/>
</file>

<file path=xl/ctrlProps/ctrlProp141.xml><?xml version="1.0" encoding="utf-8"?>
<formControlPr xmlns="http://schemas.microsoft.com/office/spreadsheetml/2009/9/main" objectType="Drop" dropLines="9" dropStyle="combo" dx="16" fmlaLink="$AQ$8" fmlaRange="$AL$7:$AL$15" sel="1" val="0"/>
</file>

<file path=xl/ctrlProps/ctrlProp142.xml><?xml version="1.0" encoding="utf-8"?>
<formControlPr xmlns="http://schemas.microsoft.com/office/spreadsheetml/2009/9/main" objectType="Drop" dropLines="9" dropStyle="combo" dx="16" fmlaLink="$AR$8" fmlaRange="$AL$7:$AL$15" sel="1" val="0"/>
</file>

<file path=xl/ctrlProps/ctrlProp143.xml><?xml version="1.0" encoding="utf-8"?>
<formControlPr xmlns="http://schemas.microsoft.com/office/spreadsheetml/2009/9/main" objectType="Drop" dropLines="9" dropStyle="combo" dx="16" fmlaLink="$AS$8" fmlaRange="$AL$7:$AL$15" sel="1" val="0"/>
</file>

<file path=xl/ctrlProps/ctrlProp144.xml><?xml version="1.0" encoding="utf-8"?>
<formControlPr xmlns="http://schemas.microsoft.com/office/spreadsheetml/2009/9/main" objectType="Drop" dropLines="9" dropStyle="combo" dx="16" fmlaLink="$AT$8" fmlaRange="$AL$7:$AL$15" sel="1" val="0"/>
</file>

<file path=xl/ctrlProps/ctrlProp145.xml><?xml version="1.0" encoding="utf-8"?>
<formControlPr xmlns="http://schemas.microsoft.com/office/spreadsheetml/2009/9/main" objectType="Drop" dropLines="9" dropStyle="combo" dx="16" fmlaLink="$AU$8" fmlaRange="$AL$7:$AL$15" sel="1" val="0"/>
</file>

<file path=xl/ctrlProps/ctrlProp146.xml><?xml version="1.0" encoding="utf-8"?>
<formControlPr xmlns="http://schemas.microsoft.com/office/spreadsheetml/2009/9/main" objectType="Drop" dropLines="9" dropStyle="combo" dx="16" fmlaLink="$AV$8" fmlaRange="$AL$7:$AL$15" sel="1" val="0"/>
</file>

<file path=xl/ctrlProps/ctrlProp147.xml><?xml version="1.0" encoding="utf-8"?>
<formControlPr xmlns="http://schemas.microsoft.com/office/spreadsheetml/2009/9/main" objectType="Drop" dropLines="9" dropStyle="combo" dx="16" fmlaLink="$AW$8" fmlaRange="$AL$7:$AL$15" sel="1" val="0"/>
</file>

<file path=xl/ctrlProps/ctrlProp148.xml><?xml version="1.0" encoding="utf-8"?>
<formControlPr xmlns="http://schemas.microsoft.com/office/spreadsheetml/2009/9/main" objectType="Drop" dropLines="9" dropStyle="combo" dx="16" fmlaLink="$AX$8" fmlaRange="$AL$7:$AL$15" sel="1" val="0"/>
</file>

<file path=xl/ctrlProps/ctrlProp149.xml><?xml version="1.0" encoding="utf-8"?>
<formControlPr xmlns="http://schemas.microsoft.com/office/spreadsheetml/2009/9/main" objectType="Drop" dropLines="9" dropStyle="combo" dx="16" fmlaLink="$AY$8" fmlaRange="$AL$7:$AL$15" sel="1" val="0"/>
</file>

<file path=xl/ctrlProps/ctrlProp15.xml><?xml version="1.0" encoding="utf-8"?>
<formControlPr xmlns="http://schemas.microsoft.com/office/spreadsheetml/2009/9/main" objectType="Drop" dropStyle="combo" dx="16" fmlaLink="$AD$8" fmlaRange="$P$7:$P$19" sel="1" val="0"/>
</file>

<file path=xl/ctrlProps/ctrlProp150.xml><?xml version="1.0" encoding="utf-8"?>
<formControlPr xmlns="http://schemas.microsoft.com/office/spreadsheetml/2009/9/main" objectType="Drop" dropLines="9" dropStyle="combo" dx="16" fmlaLink="$AZ$8" fmlaRange="$AL$7:$AL$15" sel="1" val="0"/>
</file>

<file path=xl/ctrlProps/ctrlProp151.xml><?xml version="1.0" encoding="utf-8"?>
<formControlPr xmlns="http://schemas.microsoft.com/office/spreadsheetml/2009/9/main" objectType="Drop" dropLines="9" dropStyle="combo" dx="16" fmlaLink="$BA$8" fmlaRange="$AL$7:$AL$15" sel="1" val="0"/>
</file>

<file path=xl/ctrlProps/ctrlProp152.xml><?xml version="1.0" encoding="utf-8"?>
<formControlPr xmlns="http://schemas.microsoft.com/office/spreadsheetml/2009/9/main" objectType="Drop" dropLines="9" dropStyle="combo" dx="16" fmlaLink="$AQ$11" fmlaRange="$AL$7:$AL$15" sel="1" val="0"/>
</file>

<file path=xl/ctrlProps/ctrlProp153.xml><?xml version="1.0" encoding="utf-8"?>
<formControlPr xmlns="http://schemas.microsoft.com/office/spreadsheetml/2009/9/main" objectType="Drop" dropLines="9" dropStyle="combo" dx="16" fmlaLink="$AR$11" fmlaRange="$AL$7:$AL$15" sel="1" val="0"/>
</file>

<file path=xl/ctrlProps/ctrlProp154.xml><?xml version="1.0" encoding="utf-8"?>
<formControlPr xmlns="http://schemas.microsoft.com/office/spreadsheetml/2009/9/main" objectType="Drop" dropLines="9" dropStyle="combo" dx="16" fmlaLink="$AS$11" fmlaRange="$AL$7:$AL$15" sel="1" val="0"/>
</file>

<file path=xl/ctrlProps/ctrlProp155.xml><?xml version="1.0" encoding="utf-8"?>
<formControlPr xmlns="http://schemas.microsoft.com/office/spreadsheetml/2009/9/main" objectType="Drop" dropLines="9" dropStyle="combo" dx="16" fmlaLink="$AT$11" fmlaRange="$AL$7:$AL$15" sel="1" val="0"/>
</file>

<file path=xl/ctrlProps/ctrlProp156.xml><?xml version="1.0" encoding="utf-8"?>
<formControlPr xmlns="http://schemas.microsoft.com/office/spreadsheetml/2009/9/main" objectType="Drop" dropLines="9" dropStyle="combo" dx="16" fmlaLink="$AU$11" fmlaRange="$AL$7:$AL$15" sel="1" val="0"/>
</file>

<file path=xl/ctrlProps/ctrlProp157.xml><?xml version="1.0" encoding="utf-8"?>
<formControlPr xmlns="http://schemas.microsoft.com/office/spreadsheetml/2009/9/main" objectType="Drop" dropLines="9" dropStyle="combo" dx="16" fmlaLink="$AV$11" fmlaRange="$AL$7:$AL$15" sel="1" val="0"/>
</file>

<file path=xl/ctrlProps/ctrlProp158.xml><?xml version="1.0" encoding="utf-8"?>
<formControlPr xmlns="http://schemas.microsoft.com/office/spreadsheetml/2009/9/main" objectType="Drop" dropLines="9" dropStyle="combo" dx="16" fmlaLink="$AW$11" fmlaRange="$AL$7:$AL$15" sel="1" val="0"/>
</file>

<file path=xl/ctrlProps/ctrlProp159.xml><?xml version="1.0" encoding="utf-8"?>
<formControlPr xmlns="http://schemas.microsoft.com/office/spreadsheetml/2009/9/main" objectType="Drop" dropLines="9" dropStyle="combo" dx="16" fmlaLink="$AX$11" fmlaRange="$AL$7:$AL$15" sel="1" val="0"/>
</file>

<file path=xl/ctrlProps/ctrlProp16.xml><?xml version="1.0" encoding="utf-8"?>
<formControlPr xmlns="http://schemas.microsoft.com/office/spreadsheetml/2009/9/main" objectType="Drop" dropStyle="combo" dx="16" fmlaLink="$AE$8" fmlaRange="$P$7:$P$19" sel="1" val="0"/>
</file>

<file path=xl/ctrlProps/ctrlProp160.xml><?xml version="1.0" encoding="utf-8"?>
<formControlPr xmlns="http://schemas.microsoft.com/office/spreadsheetml/2009/9/main" objectType="Drop" dropLines="9" dropStyle="combo" dx="16" fmlaLink="$AY$11" fmlaRange="$AL$7:$AL$15" sel="1" val="0"/>
</file>

<file path=xl/ctrlProps/ctrlProp161.xml><?xml version="1.0" encoding="utf-8"?>
<formControlPr xmlns="http://schemas.microsoft.com/office/spreadsheetml/2009/9/main" objectType="Drop" dropLines="9" dropStyle="combo" dx="16" fmlaLink="$AZ$11" fmlaRange="$AL$7:$AL$15" sel="1" val="0"/>
</file>

<file path=xl/ctrlProps/ctrlProp162.xml><?xml version="1.0" encoding="utf-8"?>
<formControlPr xmlns="http://schemas.microsoft.com/office/spreadsheetml/2009/9/main" objectType="Drop" dropLines="9" dropStyle="combo" dx="16" fmlaLink="$BA$11" fmlaRange="$AL$7:$AL$15" sel="1" val="0"/>
</file>

<file path=xl/ctrlProps/ctrlProp163.xml><?xml version="1.0" encoding="utf-8"?>
<formControlPr xmlns="http://schemas.microsoft.com/office/spreadsheetml/2009/9/main" objectType="Drop" dropLines="9" dropStyle="combo" dx="16" fmlaLink="$AQ$14" fmlaRange="$AL$7:$AL$15" sel="1" val="0"/>
</file>

<file path=xl/ctrlProps/ctrlProp164.xml><?xml version="1.0" encoding="utf-8"?>
<formControlPr xmlns="http://schemas.microsoft.com/office/spreadsheetml/2009/9/main" objectType="Drop" dropLines="9" dropStyle="combo" dx="16" fmlaLink="$AR$14" fmlaRange="$AL$7:$AL$15" sel="1" val="0"/>
</file>

<file path=xl/ctrlProps/ctrlProp165.xml><?xml version="1.0" encoding="utf-8"?>
<formControlPr xmlns="http://schemas.microsoft.com/office/spreadsheetml/2009/9/main" objectType="Drop" dropLines="9" dropStyle="combo" dx="16" fmlaLink="$AS$14" fmlaRange="$AL$7:$AL$15" sel="1" val="0"/>
</file>

<file path=xl/ctrlProps/ctrlProp166.xml><?xml version="1.0" encoding="utf-8"?>
<formControlPr xmlns="http://schemas.microsoft.com/office/spreadsheetml/2009/9/main" objectType="Drop" dropLines="9" dropStyle="combo" dx="16" fmlaLink="$AT$14" fmlaRange="$AL$7:$AL$15" sel="1" val="0"/>
</file>

<file path=xl/ctrlProps/ctrlProp167.xml><?xml version="1.0" encoding="utf-8"?>
<formControlPr xmlns="http://schemas.microsoft.com/office/spreadsheetml/2009/9/main" objectType="Drop" dropLines="9" dropStyle="combo" dx="16" fmlaLink="$AU$14" fmlaRange="$AL$7:$AL$15" sel="1" val="0"/>
</file>

<file path=xl/ctrlProps/ctrlProp168.xml><?xml version="1.0" encoding="utf-8"?>
<formControlPr xmlns="http://schemas.microsoft.com/office/spreadsheetml/2009/9/main" objectType="Drop" dropLines="9" dropStyle="combo" dx="16" fmlaLink="$AV$14" fmlaRange="$AL$7:$AL$15" sel="1" val="0"/>
</file>

<file path=xl/ctrlProps/ctrlProp169.xml><?xml version="1.0" encoding="utf-8"?>
<formControlPr xmlns="http://schemas.microsoft.com/office/spreadsheetml/2009/9/main" objectType="Drop" dropLines="9" dropStyle="combo" dx="16" fmlaLink="$AW$14" fmlaRange="$AL$7:$AL$15" sel="1" val="0"/>
</file>

<file path=xl/ctrlProps/ctrlProp17.xml><?xml version="1.0" encoding="utf-8"?>
<formControlPr xmlns="http://schemas.microsoft.com/office/spreadsheetml/2009/9/main" objectType="Drop" dropStyle="combo" dx="16" fmlaLink="$W$11" fmlaRange="$P$7:$P$19" sel="1" val="0"/>
</file>

<file path=xl/ctrlProps/ctrlProp170.xml><?xml version="1.0" encoding="utf-8"?>
<formControlPr xmlns="http://schemas.microsoft.com/office/spreadsheetml/2009/9/main" objectType="Drop" dropLines="9" dropStyle="combo" dx="16" fmlaLink="$AX$14" fmlaRange="$AL$7:$AL$15" sel="1" val="0"/>
</file>

<file path=xl/ctrlProps/ctrlProp171.xml><?xml version="1.0" encoding="utf-8"?>
<formControlPr xmlns="http://schemas.microsoft.com/office/spreadsheetml/2009/9/main" objectType="Drop" dropLines="9" dropStyle="combo" dx="16" fmlaLink="$AY$14" fmlaRange="$AL$7:$AL$15" sel="1" val="0"/>
</file>

<file path=xl/ctrlProps/ctrlProp172.xml><?xml version="1.0" encoding="utf-8"?>
<formControlPr xmlns="http://schemas.microsoft.com/office/spreadsheetml/2009/9/main" objectType="Drop" dropLines="3" dropStyle="combo" dx="16" fmlaLink="$AZ$14" fmlaRange="$AL$7:$AL$9" sel="1" val="0"/>
</file>

<file path=xl/ctrlProps/ctrlProp173.xml><?xml version="1.0" encoding="utf-8"?>
<formControlPr xmlns="http://schemas.microsoft.com/office/spreadsheetml/2009/9/main" objectType="Drop" dropLines="9" dropStyle="combo" dx="16" fmlaLink="$BA$14" fmlaRange="$AL$7:$AL$15" sel="1" val="0"/>
</file>

<file path=xl/ctrlProps/ctrlProp174.xml><?xml version="1.0" encoding="utf-8"?>
<formControlPr xmlns="http://schemas.microsoft.com/office/spreadsheetml/2009/9/main" objectType="Drop" dropLines="9" dropStyle="combo" dx="16" fmlaLink="$AQ$17" fmlaRange="$AL$7:$AL$15" sel="1" val="0"/>
</file>

<file path=xl/ctrlProps/ctrlProp175.xml><?xml version="1.0" encoding="utf-8"?>
<formControlPr xmlns="http://schemas.microsoft.com/office/spreadsheetml/2009/9/main" objectType="Drop" dropLines="9" dropStyle="combo" dx="16" fmlaLink="$AR$17" fmlaRange="$AL$7:$AL$15" sel="1" val="0"/>
</file>

<file path=xl/ctrlProps/ctrlProp176.xml><?xml version="1.0" encoding="utf-8"?>
<formControlPr xmlns="http://schemas.microsoft.com/office/spreadsheetml/2009/9/main" objectType="Drop" dropLines="9" dropStyle="combo" dx="16" fmlaLink="$AS$17" fmlaRange="$AL$7:$AL$15" sel="1" val="0"/>
</file>

<file path=xl/ctrlProps/ctrlProp177.xml><?xml version="1.0" encoding="utf-8"?>
<formControlPr xmlns="http://schemas.microsoft.com/office/spreadsheetml/2009/9/main" objectType="Drop" dropLines="9" dropStyle="combo" dx="16" fmlaLink="$AT$17" fmlaRange="$AL$7:$AL$15" sel="1" val="0"/>
</file>

<file path=xl/ctrlProps/ctrlProp178.xml><?xml version="1.0" encoding="utf-8"?>
<formControlPr xmlns="http://schemas.microsoft.com/office/spreadsheetml/2009/9/main" objectType="Drop" dropLines="9" dropStyle="combo" dx="16" fmlaLink="$AU$17" fmlaRange="$AL$7:$AL$15" sel="1" val="0"/>
</file>

<file path=xl/ctrlProps/ctrlProp179.xml><?xml version="1.0" encoding="utf-8"?>
<formControlPr xmlns="http://schemas.microsoft.com/office/spreadsheetml/2009/9/main" objectType="Drop" dropLines="9" dropStyle="combo" dx="16" fmlaLink="$AV$17" fmlaRange="$AL$7:$AL$15" sel="1" val="0"/>
</file>

<file path=xl/ctrlProps/ctrlProp18.xml><?xml version="1.0" encoding="utf-8"?>
<formControlPr xmlns="http://schemas.microsoft.com/office/spreadsheetml/2009/9/main" objectType="Drop" dropStyle="combo" dx="16" fmlaLink="$X$11" fmlaRange="$P$7:$P$19" sel="1" val="0"/>
</file>

<file path=xl/ctrlProps/ctrlProp180.xml><?xml version="1.0" encoding="utf-8"?>
<formControlPr xmlns="http://schemas.microsoft.com/office/spreadsheetml/2009/9/main" objectType="Drop" dropLines="9" dropStyle="combo" dx="16" fmlaLink="$AW$17" fmlaRange="$AL$7:$AL$15" sel="1" val="0"/>
</file>

<file path=xl/ctrlProps/ctrlProp181.xml><?xml version="1.0" encoding="utf-8"?>
<formControlPr xmlns="http://schemas.microsoft.com/office/spreadsheetml/2009/9/main" objectType="Drop" dropLines="9" dropStyle="combo" dx="16" fmlaLink="$AX$17" fmlaRange="$AL$7:$AL$15" sel="1" val="0"/>
</file>

<file path=xl/ctrlProps/ctrlProp182.xml><?xml version="1.0" encoding="utf-8"?>
<formControlPr xmlns="http://schemas.microsoft.com/office/spreadsheetml/2009/9/main" objectType="Drop" dropLines="9" dropStyle="combo" dx="16" fmlaLink="$AY$17" fmlaRange="$AL$7:$AL$15" sel="1" val="0"/>
</file>

<file path=xl/ctrlProps/ctrlProp183.xml><?xml version="1.0" encoding="utf-8"?>
<formControlPr xmlns="http://schemas.microsoft.com/office/spreadsheetml/2009/9/main" objectType="Drop" dropLines="9" dropStyle="combo" dx="16" fmlaLink="$AZ$17" fmlaRange="$AL$7:$AL$15" sel="1" val="0"/>
</file>

<file path=xl/ctrlProps/ctrlProp184.xml><?xml version="1.0" encoding="utf-8"?>
<formControlPr xmlns="http://schemas.microsoft.com/office/spreadsheetml/2009/9/main" objectType="Drop" dropLines="9" dropStyle="combo" dx="16" fmlaLink="$BA$17" fmlaRange="$AL$7:$AL$15" sel="1" val="0"/>
</file>

<file path=xl/ctrlProps/ctrlProp19.xml><?xml version="1.0" encoding="utf-8"?>
<formControlPr xmlns="http://schemas.microsoft.com/office/spreadsheetml/2009/9/main" objectType="Drop" dropStyle="combo" dx="16" fmlaLink="$Z$11" fmlaRange="$P$7:$P$19" sel="1" val="0"/>
</file>

<file path=xl/ctrlProps/ctrlProp2.xml><?xml version="1.0" encoding="utf-8"?>
<formControlPr xmlns="http://schemas.microsoft.com/office/spreadsheetml/2009/9/main" objectType="Drop" dropStyle="combo" dx="16" fmlaLink="$V$8" fmlaRange="$P$7:$P$19" sel="1" val="0"/>
</file>

<file path=xl/ctrlProps/ctrlProp20.xml><?xml version="1.0" encoding="utf-8"?>
<formControlPr xmlns="http://schemas.microsoft.com/office/spreadsheetml/2009/9/main" objectType="Drop" dropStyle="combo" dx="16" fmlaLink="$AA$11" fmlaRange="$P$7:$P$19" sel="1" val="0"/>
</file>

<file path=xl/ctrlProps/ctrlProp21.xml><?xml version="1.0" encoding="utf-8"?>
<formControlPr xmlns="http://schemas.microsoft.com/office/spreadsheetml/2009/9/main" objectType="Drop" dropStyle="combo" dx="16" fmlaLink="$AB$11" fmlaRange="$P$7:$P$19" sel="1" val="0"/>
</file>

<file path=xl/ctrlProps/ctrlProp22.xml><?xml version="1.0" encoding="utf-8"?>
<formControlPr xmlns="http://schemas.microsoft.com/office/spreadsheetml/2009/9/main" objectType="Drop" dropStyle="combo" dx="16" fmlaLink="$AC$11" fmlaRange="$P$7:$P$19" sel="1" val="0"/>
</file>

<file path=xl/ctrlProps/ctrlProp23.xml><?xml version="1.0" encoding="utf-8"?>
<formControlPr xmlns="http://schemas.microsoft.com/office/spreadsheetml/2009/9/main" objectType="Drop" dropStyle="combo" dx="16" fmlaLink="$AD$11" fmlaRange="$P$7:$P$19" sel="1" val="0"/>
</file>

<file path=xl/ctrlProps/ctrlProp24.xml><?xml version="1.0" encoding="utf-8"?>
<formControlPr xmlns="http://schemas.microsoft.com/office/spreadsheetml/2009/9/main" objectType="Drop" dropStyle="combo" dx="16" fmlaLink="$AE$11" fmlaRange="$P$7:$P$19" sel="1" val="0"/>
</file>

<file path=xl/ctrlProps/ctrlProp25.xml><?xml version="1.0" encoding="utf-8"?>
<formControlPr xmlns="http://schemas.microsoft.com/office/spreadsheetml/2009/9/main" objectType="Drop" dropStyle="combo" dx="16" fmlaLink="$W$14" fmlaRange="$P$7:$P$19" sel="1" val="0"/>
</file>

<file path=xl/ctrlProps/ctrlProp26.xml><?xml version="1.0" encoding="utf-8"?>
<formControlPr xmlns="http://schemas.microsoft.com/office/spreadsheetml/2009/9/main" objectType="Drop" dropStyle="combo" dx="16" fmlaLink="$X$14" fmlaRange="$P$7:$P$19" sel="1" val="0"/>
</file>

<file path=xl/ctrlProps/ctrlProp27.xml><?xml version="1.0" encoding="utf-8"?>
<formControlPr xmlns="http://schemas.microsoft.com/office/spreadsheetml/2009/9/main" objectType="Drop" dropStyle="combo" dx="16" fmlaLink="$Z$14" fmlaRange="$P$7:$P$19" sel="1" val="0"/>
</file>

<file path=xl/ctrlProps/ctrlProp28.xml><?xml version="1.0" encoding="utf-8"?>
<formControlPr xmlns="http://schemas.microsoft.com/office/spreadsheetml/2009/9/main" objectType="Drop" dropStyle="combo" dx="16" fmlaLink="$AA$14" fmlaRange="$P$7:$P$19" sel="1" val="0"/>
</file>

<file path=xl/ctrlProps/ctrlProp29.xml><?xml version="1.0" encoding="utf-8"?>
<formControlPr xmlns="http://schemas.microsoft.com/office/spreadsheetml/2009/9/main" objectType="Drop" dropStyle="combo" dx="16" fmlaLink="$AB$14" fmlaRange="$P$7:$P$19" sel="1" val="0"/>
</file>

<file path=xl/ctrlProps/ctrlProp3.xml><?xml version="1.0" encoding="utf-8"?>
<formControlPr xmlns="http://schemas.microsoft.com/office/spreadsheetml/2009/9/main" objectType="Drop" dropStyle="combo" dx="16" fmlaLink="$U$11" fmlaRange="$P$7:$P$19" sel="1" val="0"/>
</file>

<file path=xl/ctrlProps/ctrlProp30.xml><?xml version="1.0" encoding="utf-8"?>
<formControlPr xmlns="http://schemas.microsoft.com/office/spreadsheetml/2009/9/main" objectType="Drop" dropStyle="combo" dx="16" fmlaLink="$AC$14" fmlaRange="$P$7:$P$19" sel="1" val="0"/>
</file>

<file path=xl/ctrlProps/ctrlProp31.xml><?xml version="1.0" encoding="utf-8"?>
<formControlPr xmlns="http://schemas.microsoft.com/office/spreadsheetml/2009/9/main" objectType="Drop" dropStyle="combo" dx="16" fmlaLink="$AD$14" fmlaRange="$P$7:$P$19" sel="1" val="0"/>
</file>

<file path=xl/ctrlProps/ctrlProp32.xml><?xml version="1.0" encoding="utf-8"?>
<formControlPr xmlns="http://schemas.microsoft.com/office/spreadsheetml/2009/9/main" objectType="Drop" dropStyle="combo" dx="16" fmlaLink="$AE$14" fmlaRange="$P$7:$P$19" sel="1" val="0"/>
</file>

<file path=xl/ctrlProps/ctrlProp33.xml><?xml version="1.0" encoding="utf-8"?>
<formControlPr xmlns="http://schemas.microsoft.com/office/spreadsheetml/2009/9/main" objectType="Drop" dropStyle="combo" dx="16" fmlaLink="$W$17" fmlaRange="$P$7:$P$19" sel="1" val="0"/>
</file>

<file path=xl/ctrlProps/ctrlProp34.xml><?xml version="1.0" encoding="utf-8"?>
<formControlPr xmlns="http://schemas.microsoft.com/office/spreadsheetml/2009/9/main" objectType="Drop" dropStyle="combo" dx="16" fmlaLink="$X$17" fmlaRange="$P$7:$P$19" sel="1" val="0"/>
</file>

<file path=xl/ctrlProps/ctrlProp35.xml><?xml version="1.0" encoding="utf-8"?>
<formControlPr xmlns="http://schemas.microsoft.com/office/spreadsheetml/2009/9/main" objectType="Drop" dropStyle="combo" dx="16" fmlaLink="$Z$17" fmlaRange="$P$7:$P$19" sel="1" val="0"/>
</file>

<file path=xl/ctrlProps/ctrlProp36.xml><?xml version="1.0" encoding="utf-8"?>
<formControlPr xmlns="http://schemas.microsoft.com/office/spreadsheetml/2009/9/main" objectType="Drop" dropStyle="combo" dx="16" fmlaLink="$AA$17" fmlaRange="$P$7:$P$19" sel="1" val="0"/>
</file>

<file path=xl/ctrlProps/ctrlProp37.xml><?xml version="1.0" encoding="utf-8"?>
<formControlPr xmlns="http://schemas.microsoft.com/office/spreadsheetml/2009/9/main" objectType="Drop" dropStyle="combo" dx="16" fmlaLink="$AB$17" fmlaRange="$P$7:$P$19" sel="1" val="0"/>
</file>

<file path=xl/ctrlProps/ctrlProp38.xml><?xml version="1.0" encoding="utf-8"?>
<formControlPr xmlns="http://schemas.microsoft.com/office/spreadsheetml/2009/9/main" objectType="Drop" dropStyle="combo" dx="16" fmlaLink="$AC$17" fmlaRange="$P$7:$P$19" sel="1" val="0"/>
</file>

<file path=xl/ctrlProps/ctrlProp39.xml><?xml version="1.0" encoding="utf-8"?>
<formControlPr xmlns="http://schemas.microsoft.com/office/spreadsheetml/2009/9/main" objectType="Drop" dropStyle="combo" dx="16" fmlaLink="$AD$17" fmlaRange="$P$7:$P$19" sel="1" val="0"/>
</file>

<file path=xl/ctrlProps/ctrlProp4.xml><?xml version="1.0" encoding="utf-8"?>
<formControlPr xmlns="http://schemas.microsoft.com/office/spreadsheetml/2009/9/main" objectType="Drop" dropStyle="combo" dx="16" fmlaLink="$V$11" fmlaRange="$P$7:$P$19" sel="1" val="0"/>
</file>

<file path=xl/ctrlProps/ctrlProp40.xml><?xml version="1.0" encoding="utf-8"?>
<formControlPr xmlns="http://schemas.microsoft.com/office/spreadsheetml/2009/9/main" objectType="Drop" dropStyle="combo" dx="16" fmlaLink="$AE$17" fmlaRange="$P$7:$P$19" sel="1" val="0"/>
</file>

<file path=xl/ctrlProps/ctrlProp41.xml><?xml version="1.0" encoding="utf-8"?>
<formControlPr xmlns="http://schemas.microsoft.com/office/spreadsheetml/2009/9/main" objectType="Drop" dropStyle="combo" dx="16" fmlaLink="$Y$8" fmlaRange="$P$7:$P$19" sel="1" val="0"/>
</file>

<file path=xl/ctrlProps/ctrlProp42.xml><?xml version="1.0" encoding="utf-8"?>
<formControlPr xmlns="http://schemas.microsoft.com/office/spreadsheetml/2009/9/main" objectType="Drop" dropStyle="combo" dx="16" fmlaLink="$Y$11" fmlaRange="$P$7:$P$19" sel="1" val="0"/>
</file>

<file path=xl/ctrlProps/ctrlProp43.xml><?xml version="1.0" encoding="utf-8"?>
<formControlPr xmlns="http://schemas.microsoft.com/office/spreadsheetml/2009/9/main" objectType="Drop" dropStyle="combo" dx="16" fmlaLink="$Y$14" fmlaRange="$P$7:$P$19" sel="1" val="0"/>
</file>

<file path=xl/ctrlProps/ctrlProp44.xml><?xml version="1.0" encoding="utf-8"?>
<formControlPr xmlns="http://schemas.microsoft.com/office/spreadsheetml/2009/9/main" objectType="Drop" dropStyle="combo" dx="16" fmlaLink="$Y$17" fmlaRange="$P$7:$P$19" sel="1" val="0"/>
</file>

<file path=xl/ctrlProps/ctrlProp45.xml><?xml version="1.0" encoding="utf-8"?>
<formControlPr xmlns="http://schemas.microsoft.com/office/spreadsheetml/2009/9/main" objectType="Drop" dropLines="10" dropStyle="combo" dx="16" fmlaLink="$Z$7" fmlaRange="$U$7:$U$16" sel="6" val="0"/>
</file>

<file path=xl/ctrlProps/ctrlProp46.xml><?xml version="1.0" encoding="utf-8"?>
<formControlPr xmlns="http://schemas.microsoft.com/office/spreadsheetml/2009/9/main" objectType="Drop" dropLines="10" dropStyle="combo" dx="16" fmlaLink="$Z$9" fmlaRange="$U$7:$U$16" sel="6" val="0"/>
</file>

<file path=xl/ctrlProps/ctrlProp47.xml><?xml version="1.0" encoding="utf-8"?>
<formControlPr xmlns="http://schemas.microsoft.com/office/spreadsheetml/2009/9/main" objectType="Drop" dropLines="10" dropStyle="combo" dx="16" fmlaLink="$Z$11" fmlaRange="$U$7:$U$16" sel="6" val="0"/>
</file>

<file path=xl/ctrlProps/ctrlProp48.xml><?xml version="1.0" encoding="utf-8"?>
<formControlPr xmlns="http://schemas.microsoft.com/office/spreadsheetml/2009/9/main" objectType="Drop" dropLines="10" dropStyle="combo" dx="16" fmlaLink="$Z$13" fmlaRange="$U$7:$U$16" sel="6" val="0"/>
</file>

<file path=xl/ctrlProps/ctrlProp49.xml><?xml version="1.0" encoding="utf-8"?>
<formControlPr xmlns="http://schemas.microsoft.com/office/spreadsheetml/2009/9/main" objectType="Drop" dropStyle="combo" dx="16" fmlaLink="$V$8" fmlaRange="$Q$7:$Q$17" sel="1" val="0"/>
</file>

<file path=xl/ctrlProps/ctrlProp5.xml><?xml version="1.0" encoding="utf-8"?>
<formControlPr xmlns="http://schemas.microsoft.com/office/spreadsheetml/2009/9/main" objectType="Drop" dropStyle="combo" dx="16" fmlaLink="$U$14" fmlaRange="$P$7:$P$19" sel="1" val="0"/>
</file>

<file path=xl/ctrlProps/ctrlProp50.xml><?xml version="1.0" encoding="utf-8"?>
<formControlPr xmlns="http://schemas.microsoft.com/office/spreadsheetml/2009/9/main" objectType="Drop" dropStyle="combo" dx="16" fmlaLink="$W$8" fmlaRange="$Q$7:$Q$17" sel="1" val="0"/>
</file>

<file path=xl/ctrlProps/ctrlProp51.xml><?xml version="1.0" encoding="utf-8"?>
<formControlPr xmlns="http://schemas.microsoft.com/office/spreadsheetml/2009/9/main" objectType="Drop" dropStyle="combo" dx="16" fmlaLink="$V$11" fmlaRange="$Q$7:$Q$17" sel="1" val="0"/>
</file>

<file path=xl/ctrlProps/ctrlProp52.xml><?xml version="1.0" encoding="utf-8"?>
<formControlPr xmlns="http://schemas.microsoft.com/office/spreadsheetml/2009/9/main" objectType="Drop" dropStyle="combo" dx="16" fmlaLink="$W$11" fmlaRange="$Q$7:$Q$17" sel="1" val="0"/>
</file>

<file path=xl/ctrlProps/ctrlProp53.xml><?xml version="1.0" encoding="utf-8"?>
<formControlPr xmlns="http://schemas.microsoft.com/office/spreadsheetml/2009/9/main" objectType="Drop" dropStyle="combo" dx="16" fmlaLink="$V$14" fmlaRange="$Q$7:$Q$17" sel="1" val="0"/>
</file>

<file path=xl/ctrlProps/ctrlProp54.xml><?xml version="1.0" encoding="utf-8"?>
<formControlPr xmlns="http://schemas.microsoft.com/office/spreadsheetml/2009/9/main" objectType="Drop" dropStyle="combo" dx="16" fmlaLink="$W$14" fmlaRange="$Q$7:$Q$17" sel="1" val="0"/>
</file>

<file path=xl/ctrlProps/ctrlProp55.xml><?xml version="1.0" encoding="utf-8"?>
<formControlPr xmlns="http://schemas.microsoft.com/office/spreadsheetml/2009/9/main" objectType="Drop" dropStyle="combo" dx="16" fmlaLink="$V$17" fmlaRange="$Q$7:$Q$17" sel="1" val="0"/>
</file>

<file path=xl/ctrlProps/ctrlProp56.xml><?xml version="1.0" encoding="utf-8"?>
<formControlPr xmlns="http://schemas.microsoft.com/office/spreadsheetml/2009/9/main" objectType="Drop" dropStyle="combo" dx="16" fmlaLink="$W$17" fmlaRange="$Q$7:$Q$17" sel="1" val="0"/>
</file>

<file path=xl/ctrlProps/ctrlProp57.xml><?xml version="1.0" encoding="utf-8"?>
<formControlPr xmlns="http://schemas.microsoft.com/office/spreadsheetml/2009/9/main" objectType="Drop" dropStyle="combo" dx="16" fmlaLink="$X$8" fmlaRange="$Q$7:$Q$17" sel="1" val="0"/>
</file>

<file path=xl/ctrlProps/ctrlProp58.xml><?xml version="1.0" encoding="utf-8"?>
<formControlPr xmlns="http://schemas.microsoft.com/office/spreadsheetml/2009/9/main" objectType="Drop" dropStyle="combo" dx="16" fmlaLink="$Y$8" fmlaRange="$Q$7:$Q$17" sel="1" val="0"/>
</file>

<file path=xl/ctrlProps/ctrlProp59.xml><?xml version="1.0" encoding="utf-8"?>
<formControlPr xmlns="http://schemas.microsoft.com/office/spreadsheetml/2009/9/main" objectType="Drop" dropStyle="combo" dx="16" fmlaLink="$AA$8" fmlaRange="$Q$7:$Q$17" sel="1" val="0"/>
</file>

<file path=xl/ctrlProps/ctrlProp6.xml><?xml version="1.0" encoding="utf-8"?>
<formControlPr xmlns="http://schemas.microsoft.com/office/spreadsheetml/2009/9/main" objectType="Drop" dropStyle="combo" dx="16" fmlaLink="$V$14" fmlaRange="$P$7:$P$19" sel="1" val="0"/>
</file>

<file path=xl/ctrlProps/ctrlProp60.xml><?xml version="1.0" encoding="utf-8"?>
<formControlPr xmlns="http://schemas.microsoft.com/office/spreadsheetml/2009/9/main" objectType="Drop" dropStyle="combo" dx="16" fmlaLink="$AB$8" fmlaRange="$Q$7:$Q$17" sel="1" val="0"/>
</file>

<file path=xl/ctrlProps/ctrlProp61.xml><?xml version="1.0" encoding="utf-8"?>
<formControlPr xmlns="http://schemas.microsoft.com/office/spreadsheetml/2009/9/main" objectType="Drop" dropStyle="combo" dx="16" fmlaLink="$AC$8" fmlaRange="$Q$7:$Q$17" sel="1" val="0"/>
</file>

<file path=xl/ctrlProps/ctrlProp62.xml><?xml version="1.0" encoding="utf-8"?>
<formControlPr xmlns="http://schemas.microsoft.com/office/spreadsheetml/2009/9/main" objectType="Drop" dropStyle="combo" dx="16" fmlaLink="$AD$8" fmlaRange="$Q$7:$Q$17" sel="1" val="0"/>
</file>

<file path=xl/ctrlProps/ctrlProp63.xml><?xml version="1.0" encoding="utf-8"?>
<formControlPr xmlns="http://schemas.microsoft.com/office/spreadsheetml/2009/9/main" objectType="Drop" dropStyle="combo" dx="16" fmlaLink="$AE$8" fmlaRange="$Q$7:$Q$17" sel="1" val="0"/>
</file>

<file path=xl/ctrlProps/ctrlProp64.xml><?xml version="1.0" encoding="utf-8"?>
<formControlPr xmlns="http://schemas.microsoft.com/office/spreadsheetml/2009/9/main" objectType="Drop" dropStyle="combo" dx="16" fmlaLink="$AF$8" fmlaRange="$Q$7:$Q$17" sel="1" val="0"/>
</file>

<file path=xl/ctrlProps/ctrlProp65.xml><?xml version="1.0" encoding="utf-8"?>
<formControlPr xmlns="http://schemas.microsoft.com/office/spreadsheetml/2009/9/main" objectType="Drop" dropStyle="combo" dx="16" fmlaLink="$X$11" fmlaRange="$Q$7:$Q$17" sel="1" val="0"/>
</file>

<file path=xl/ctrlProps/ctrlProp66.xml><?xml version="1.0" encoding="utf-8"?>
<formControlPr xmlns="http://schemas.microsoft.com/office/spreadsheetml/2009/9/main" objectType="Drop" dropStyle="combo" dx="16" fmlaLink="$Y$11" fmlaRange="$Q$7:$Q$17" sel="1" val="0"/>
</file>

<file path=xl/ctrlProps/ctrlProp67.xml><?xml version="1.0" encoding="utf-8"?>
<formControlPr xmlns="http://schemas.microsoft.com/office/spreadsheetml/2009/9/main" objectType="Drop" dropStyle="combo" dx="16" fmlaLink="$AA$11" fmlaRange="$Q$7:$Q$17" sel="1" val="0"/>
</file>

<file path=xl/ctrlProps/ctrlProp68.xml><?xml version="1.0" encoding="utf-8"?>
<formControlPr xmlns="http://schemas.microsoft.com/office/spreadsheetml/2009/9/main" objectType="Drop" dropStyle="combo" dx="16" fmlaLink="$AB$11" fmlaRange="$Q$7:$Q$17" sel="1" val="0"/>
</file>

<file path=xl/ctrlProps/ctrlProp69.xml><?xml version="1.0" encoding="utf-8"?>
<formControlPr xmlns="http://schemas.microsoft.com/office/spreadsheetml/2009/9/main" objectType="Drop" dropStyle="combo" dx="16" fmlaLink="$AC$11" fmlaRange="$Q$7:$Q$17" sel="1" val="0"/>
</file>

<file path=xl/ctrlProps/ctrlProp7.xml><?xml version="1.0" encoding="utf-8"?>
<formControlPr xmlns="http://schemas.microsoft.com/office/spreadsheetml/2009/9/main" objectType="Drop" dropStyle="combo" dx="16" fmlaLink="$U$17" fmlaRange="$P$7:$P$19" sel="1" val="0"/>
</file>

<file path=xl/ctrlProps/ctrlProp70.xml><?xml version="1.0" encoding="utf-8"?>
<formControlPr xmlns="http://schemas.microsoft.com/office/spreadsheetml/2009/9/main" objectType="Drop" dropStyle="combo" dx="16" fmlaLink="$AD$11" fmlaRange="$Q$7:$Q$17" sel="1" val="0"/>
</file>

<file path=xl/ctrlProps/ctrlProp71.xml><?xml version="1.0" encoding="utf-8"?>
<formControlPr xmlns="http://schemas.microsoft.com/office/spreadsheetml/2009/9/main" objectType="Drop" dropStyle="combo" dx="16" fmlaLink="$AE$11" fmlaRange="$Q$7:$Q$17" sel="1" val="0"/>
</file>

<file path=xl/ctrlProps/ctrlProp72.xml><?xml version="1.0" encoding="utf-8"?>
<formControlPr xmlns="http://schemas.microsoft.com/office/spreadsheetml/2009/9/main" objectType="Drop" dropStyle="combo" dx="16" fmlaLink="$AF$11" fmlaRange="$Q$7:$Q$17" sel="1" val="0"/>
</file>

<file path=xl/ctrlProps/ctrlProp73.xml><?xml version="1.0" encoding="utf-8"?>
<formControlPr xmlns="http://schemas.microsoft.com/office/spreadsheetml/2009/9/main" objectType="Drop" dropStyle="combo" dx="16" fmlaLink="$X$14" fmlaRange="$Q$7:$Q$17" sel="1" val="0"/>
</file>

<file path=xl/ctrlProps/ctrlProp74.xml><?xml version="1.0" encoding="utf-8"?>
<formControlPr xmlns="http://schemas.microsoft.com/office/spreadsheetml/2009/9/main" objectType="Drop" dropStyle="combo" dx="16" fmlaLink="$Y$14" fmlaRange="$Q$7:$Q$17" sel="1" val="0"/>
</file>

<file path=xl/ctrlProps/ctrlProp75.xml><?xml version="1.0" encoding="utf-8"?>
<formControlPr xmlns="http://schemas.microsoft.com/office/spreadsheetml/2009/9/main" objectType="Drop" dropStyle="combo" dx="16" fmlaLink="$AA$14" fmlaRange="$Q$7:$Q$17" sel="1" val="0"/>
</file>

<file path=xl/ctrlProps/ctrlProp76.xml><?xml version="1.0" encoding="utf-8"?>
<formControlPr xmlns="http://schemas.microsoft.com/office/spreadsheetml/2009/9/main" objectType="Drop" dropStyle="combo" dx="16" fmlaLink="$AB$14" fmlaRange="$Q$7:$Q$17" sel="1" val="0"/>
</file>

<file path=xl/ctrlProps/ctrlProp77.xml><?xml version="1.0" encoding="utf-8"?>
<formControlPr xmlns="http://schemas.microsoft.com/office/spreadsheetml/2009/9/main" objectType="Drop" dropStyle="combo" dx="16" fmlaLink="$AC$14" fmlaRange="$Q$7:$Q$17" sel="1" val="0"/>
</file>

<file path=xl/ctrlProps/ctrlProp78.xml><?xml version="1.0" encoding="utf-8"?>
<formControlPr xmlns="http://schemas.microsoft.com/office/spreadsheetml/2009/9/main" objectType="Drop" dropStyle="combo" dx="16" fmlaLink="$AD$14" fmlaRange="$Q$7:$Q$17" sel="1" val="0"/>
</file>

<file path=xl/ctrlProps/ctrlProp79.xml><?xml version="1.0" encoding="utf-8"?>
<formControlPr xmlns="http://schemas.microsoft.com/office/spreadsheetml/2009/9/main" objectType="Drop" dropStyle="combo" dx="16" fmlaLink="$AE$14" fmlaRange="$Q$7:$Q$17" sel="1" val="0"/>
</file>

<file path=xl/ctrlProps/ctrlProp8.xml><?xml version="1.0" encoding="utf-8"?>
<formControlPr xmlns="http://schemas.microsoft.com/office/spreadsheetml/2009/9/main" objectType="Drop" dropStyle="combo" dx="16" fmlaLink="$V$17" fmlaRange="$P$7:$P$19" sel="1" val="0"/>
</file>

<file path=xl/ctrlProps/ctrlProp80.xml><?xml version="1.0" encoding="utf-8"?>
<formControlPr xmlns="http://schemas.microsoft.com/office/spreadsheetml/2009/9/main" objectType="Drop" dropStyle="combo" dx="16" fmlaLink="$AF$14" fmlaRange="$Q$7:$Q$17" sel="1" val="0"/>
</file>

<file path=xl/ctrlProps/ctrlProp81.xml><?xml version="1.0" encoding="utf-8"?>
<formControlPr xmlns="http://schemas.microsoft.com/office/spreadsheetml/2009/9/main" objectType="Drop" dropStyle="combo" dx="16" fmlaLink="$X$17" fmlaRange="$Q$7:$Q$17" sel="1" val="0"/>
</file>

<file path=xl/ctrlProps/ctrlProp82.xml><?xml version="1.0" encoding="utf-8"?>
<formControlPr xmlns="http://schemas.microsoft.com/office/spreadsheetml/2009/9/main" objectType="Drop" dropStyle="combo" dx="16" fmlaLink="$Y$17" fmlaRange="$Q$7:$Q$17" sel="1" val="0"/>
</file>

<file path=xl/ctrlProps/ctrlProp83.xml><?xml version="1.0" encoding="utf-8"?>
<formControlPr xmlns="http://schemas.microsoft.com/office/spreadsheetml/2009/9/main" objectType="Drop" dropStyle="combo" dx="16" fmlaLink="$AA$17" fmlaRange="$Q$7:$Q$17" sel="1" val="0"/>
</file>

<file path=xl/ctrlProps/ctrlProp84.xml><?xml version="1.0" encoding="utf-8"?>
<formControlPr xmlns="http://schemas.microsoft.com/office/spreadsheetml/2009/9/main" objectType="Drop" dropStyle="combo" dx="16" fmlaLink="$AB$17" fmlaRange="$Q$7:$Q$17" sel="1" val="0"/>
</file>

<file path=xl/ctrlProps/ctrlProp85.xml><?xml version="1.0" encoding="utf-8"?>
<formControlPr xmlns="http://schemas.microsoft.com/office/spreadsheetml/2009/9/main" objectType="Drop" dropStyle="combo" dx="16" fmlaLink="$AC$17" fmlaRange="$Q$7:$Q$17" sel="1" val="0"/>
</file>

<file path=xl/ctrlProps/ctrlProp86.xml><?xml version="1.0" encoding="utf-8"?>
<formControlPr xmlns="http://schemas.microsoft.com/office/spreadsheetml/2009/9/main" objectType="Drop" dropStyle="combo" dx="16" fmlaLink="$AD$17" fmlaRange="$Q$7:$Q$17" sel="1" val="0"/>
</file>

<file path=xl/ctrlProps/ctrlProp87.xml><?xml version="1.0" encoding="utf-8"?>
<formControlPr xmlns="http://schemas.microsoft.com/office/spreadsheetml/2009/9/main" objectType="Drop" dropStyle="combo" dx="16" fmlaLink="$AE$17" fmlaRange="$Q$7:$Q$17" sel="1" val="0"/>
</file>

<file path=xl/ctrlProps/ctrlProp88.xml><?xml version="1.0" encoding="utf-8"?>
<formControlPr xmlns="http://schemas.microsoft.com/office/spreadsheetml/2009/9/main" objectType="Drop" dropStyle="combo" dx="16" fmlaLink="$AF$17" fmlaRange="$Q$7:$Q$17" sel="1" val="0"/>
</file>

<file path=xl/ctrlProps/ctrlProp89.xml><?xml version="1.0" encoding="utf-8"?>
<formControlPr xmlns="http://schemas.microsoft.com/office/spreadsheetml/2009/9/main" objectType="Drop" dropStyle="combo" dx="16" fmlaLink="$Z$8" fmlaRange="$Q$7:$Q$17" sel="1" val="0"/>
</file>

<file path=xl/ctrlProps/ctrlProp9.xml><?xml version="1.0" encoding="utf-8"?>
<formControlPr xmlns="http://schemas.microsoft.com/office/spreadsheetml/2009/9/main" objectType="Drop" dropStyle="combo" dx="16" fmlaLink="$W$8" fmlaRange="$P$7:$P$19" sel="1" val="0"/>
</file>

<file path=xl/ctrlProps/ctrlProp90.xml><?xml version="1.0" encoding="utf-8"?>
<formControlPr xmlns="http://schemas.microsoft.com/office/spreadsheetml/2009/9/main" objectType="Drop" dropStyle="combo" dx="16" fmlaLink="$Z$11" fmlaRange="$Q$7:$Q$17" sel="1" val="0"/>
</file>

<file path=xl/ctrlProps/ctrlProp91.xml><?xml version="1.0" encoding="utf-8"?>
<formControlPr xmlns="http://schemas.microsoft.com/office/spreadsheetml/2009/9/main" objectType="Drop" dropStyle="combo" dx="16" fmlaLink="$Z$14" fmlaRange="$Q$7:$Q$17" sel="1" val="0"/>
</file>

<file path=xl/ctrlProps/ctrlProp92.xml><?xml version="1.0" encoding="utf-8"?>
<formControlPr xmlns="http://schemas.microsoft.com/office/spreadsheetml/2009/9/main" objectType="Drop" dropStyle="combo" dx="16" fmlaLink="$Z$17" fmlaRange="$Q$7:$Q$17" sel="1" val="0"/>
</file>

<file path=xl/ctrlProps/ctrlProp93.xml><?xml version="1.0" encoding="utf-8"?>
<formControlPr xmlns="http://schemas.microsoft.com/office/spreadsheetml/2009/9/main" objectType="Drop" dropStyle="combo" dx="16" fmlaLink="$AG$8" fmlaRange="$Q$7:$Q$17" sel="1" val="0"/>
</file>

<file path=xl/ctrlProps/ctrlProp94.xml><?xml version="1.0" encoding="utf-8"?>
<formControlPr xmlns="http://schemas.microsoft.com/office/spreadsheetml/2009/9/main" objectType="Drop" dropStyle="combo" dx="16" fmlaLink="$AG$11" fmlaRange="$Q$7:$Q$17" sel="1" val="0"/>
</file>

<file path=xl/ctrlProps/ctrlProp95.xml><?xml version="1.0" encoding="utf-8"?>
<formControlPr xmlns="http://schemas.microsoft.com/office/spreadsheetml/2009/9/main" objectType="Drop" dropStyle="combo" dx="16" fmlaLink="$AG$14" fmlaRange="$Q$7:$Q$17" sel="1" val="0"/>
</file>

<file path=xl/ctrlProps/ctrlProp96.xml><?xml version="1.0" encoding="utf-8"?>
<formControlPr xmlns="http://schemas.microsoft.com/office/spreadsheetml/2009/9/main" objectType="Drop" dropStyle="combo" dx="16" fmlaLink="$AG$17" fmlaRange="$Q$7:$Q$17" sel="2" val="0"/>
</file>

<file path=xl/ctrlProps/ctrlProp97.xml><?xml version="1.0" encoding="utf-8"?>
<formControlPr xmlns="http://schemas.microsoft.com/office/spreadsheetml/2009/9/main" objectType="Drop" dropLines="3" dropStyle="combo" dx="16" fmlaLink="$AQ$8" fmlaRange="$AL$7:$AL$9" sel="1" val="0"/>
</file>

<file path=xl/ctrlProps/ctrlProp98.xml><?xml version="1.0" encoding="utf-8"?>
<formControlPr xmlns="http://schemas.microsoft.com/office/spreadsheetml/2009/9/main" objectType="Drop" dropLines="3" dropStyle="combo" dx="16" fmlaLink="$AR$8" fmlaRange="$AL$7:$AL$9" sel="1" val="0"/>
</file>

<file path=xl/ctrlProps/ctrlProp99.xml><?xml version="1.0" encoding="utf-8"?>
<formControlPr xmlns="http://schemas.microsoft.com/office/spreadsheetml/2009/9/main" objectType="Drop" dropLines="3" dropStyle="combo" dx="16" fmlaLink="$AS$8" fmlaRange="$AL$7:$AL$9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</xdr:row>
          <xdr:rowOff>0</xdr:rowOff>
        </xdr:from>
        <xdr:to>
          <xdr:col>1</xdr:col>
          <xdr:colOff>697230</xdr:colOff>
          <xdr:row>7</xdr:row>
          <xdr:rowOff>201930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</xdr:row>
          <xdr:rowOff>0</xdr:rowOff>
        </xdr:from>
        <xdr:to>
          <xdr:col>2</xdr:col>
          <xdr:colOff>678180</xdr:colOff>
          <xdr:row>7</xdr:row>
          <xdr:rowOff>201930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0</xdr:rowOff>
        </xdr:from>
        <xdr:to>
          <xdr:col>1</xdr:col>
          <xdr:colOff>697230</xdr:colOff>
          <xdr:row>14</xdr:row>
          <xdr:rowOff>201930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14</xdr:row>
          <xdr:rowOff>0</xdr:rowOff>
        </xdr:from>
        <xdr:to>
          <xdr:col>2</xdr:col>
          <xdr:colOff>678180</xdr:colOff>
          <xdr:row>14</xdr:row>
          <xdr:rowOff>201930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0</xdr:rowOff>
        </xdr:from>
        <xdr:to>
          <xdr:col>1</xdr:col>
          <xdr:colOff>697230</xdr:colOff>
          <xdr:row>21</xdr:row>
          <xdr:rowOff>201930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21</xdr:row>
          <xdr:rowOff>0</xdr:rowOff>
        </xdr:from>
        <xdr:to>
          <xdr:col>2</xdr:col>
          <xdr:colOff>678180</xdr:colOff>
          <xdr:row>21</xdr:row>
          <xdr:rowOff>201930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0</xdr:rowOff>
        </xdr:from>
        <xdr:to>
          <xdr:col>1</xdr:col>
          <xdr:colOff>697230</xdr:colOff>
          <xdr:row>28</xdr:row>
          <xdr:rowOff>201930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28</xdr:row>
          <xdr:rowOff>0</xdr:rowOff>
        </xdr:from>
        <xdr:to>
          <xdr:col>2</xdr:col>
          <xdr:colOff>678180</xdr:colOff>
          <xdr:row>28</xdr:row>
          <xdr:rowOff>201930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0</xdr:rowOff>
        </xdr:from>
        <xdr:to>
          <xdr:col>3</xdr:col>
          <xdr:colOff>697230</xdr:colOff>
          <xdr:row>7</xdr:row>
          <xdr:rowOff>201930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7</xdr:row>
          <xdr:rowOff>0</xdr:rowOff>
        </xdr:from>
        <xdr:to>
          <xdr:col>4</xdr:col>
          <xdr:colOff>678180</xdr:colOff>
          <xdr:row>7</xdr:row>
          <xdr:rowOff>201930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7</xdr:row>
          <xdr:rowOff>0</xdr:rowOff>
        </xdr:from>
        <xdr:to>
          <xdr:col>6</xdr:col>
          <xdr:colOff>678180</xdr:colOff>
          <xdr:row>7</xdr:row>
          <xdr:rowOff>201930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7</xdr:row>
          <xdr:rowOff>0</xdr:rowOff>
        </xdr:from>
        <xdr:to>
          <xdr:col>7</xdr:col>
          <xdr:colOff>678180</xdr:colOff>
          <xdr:row>7</xdr:row>
          <xdr:rowOff>201930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7</xdr:row>
          <xdr:rowOff>0</xdr:rowOff>
        </xdr:from>
        <xdr:to>
          <xdr:col>8</xdr:col>
          <xdr:colOff>678180</xdr:colOff>
          <xdr:row>7</xdr:row>
          <xdr:rowOff>201930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7</xdr:row>
          <xdr:rowOff>0</xdr:rowOff>
        </xdr:from>
        <xdr:to>
          <xdr:col>9</xdr:col>
          <xdr:colOff>678180</xdr:colOff>
          <xdr:row>7</xdr:row>
          <xdr:rowOff>201930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7</xdr:row>
          <xdr:rowOff>0</xdr:rowOff>
        </xdr:from>
        <xdr:to>
          <xdr:col>10</xdr:col>
          <xdr:colOff>678180</xdr:colOff>
          <xdr:row>7</xdr:row>
          <xdr:rowOff>201930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7</xdr:row>
          <xdr:rowOff>0</xdr:rowOff>
        </xdr:from>
        <xdr:to>
          <xdr:col>11</xdr:col>
          <xdr:colOff>678180</xdr:colOff>
          <xdr:row>7</xdr:row>
          <xdr:rowOff>201930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14</xdr:row>
          <xdr:rowOff>0</xdr:rowOff>
        </xdr:from>
        <xdr:to>
          <xdr:col>3</xdr:col>
          <xdr:colOff>678180</xdr:colOff>
          <xdr:row>14</xdr:row>
          <xdr:rowOff>201930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14</xdr:row>
          <xdr:rowOff>0</xdr:rowOff>
        </xdr:from>
        <xdr:to>
          <xdr:col>4</xdr:col>
          <xdr:colOff>678180</xdr:colOff>
          <xdr:row>14</xdr:row>
          <xdr:rowOff>201930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14</xdr:row>
          <xdr:rowOff>0</xdr:rowOff>
        </xdr:from>
        <xdr:to>
          <xdr:col>6</xdr:col>
          <xdr:colOff>678180</xdr:colOff>
          <xdr:row>14</xdr:row>
          <xdr:rowOff>201930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14</xdr:row>
          <xdr:rowOff>0</xdr:rowOff>
        </xdr:from>
        <xdr:to>
          <xdr:col>7</xdr:col>
          <xdr:colOff>678180</xdr:colOff>
          <xdr:row>14</xdr:row>
          <xdr:rowOff>201930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14</xdr:row>
          <xdr:rowOff>0</xdr:rowOff>
        </xdr:from>
        <xdr:to>
          <xdr:col>8</xdr:col>
          <xdr:colOff>678180</xdr:colOff>
          <xdr:row>14</xdr:row>
          <xdr:rowOff>201930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14</xdr:row>
          <xdr:rowOff>0</xdr:rowOff>
        </xdr:from>
        <xdr:to>
          <xdr:col>9</xdr:col>
          <xdr:colOff>678180</xdr:colOff>
          <xdr:row>14</xdr:row>
          <xdr:rowOff>201930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14</xdr:row>
          <xdr:rowOff>0</xdr:rowOff>
        </xdr:from>
        <xdr:to>
          <xdr:col>10</xdr:col>
          <xdr:colOff>678180</xdr:colOff>
          <xdr:row>14</xdr:row>
          <xdr:rowOff>201930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14</xdr:row>
          <xdr:rowOff>0</xdr:rowOff>
        </xdr:from>
        <xdr:to>
          <xdr:col>11</xdr:col>
          <xdr:colOff>678180</xdr:colOff>
          <xdr:row>14</xdr:row>
          <xdr:rowOff>201930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21</xdr:row>
          <xdr:rowOff>0</xdr:rowOff>
        </xdr:from>
        <xdr:to>
          <xdr:col>3</xdr:col>
          <xdr:colOff>678180</xdr:colOff>
          <xdr:row>21</xdr:row>
          <xdr:rowOff>201930</xdr:rowOff>
        </xdr:to>
        <xdr:sp macro="" textlink="">
          <xdr:nvSpPr>
            <xdr:cNvPr id="1064" name="Drop Dow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21</xdr:row>
          <xdr:rowOff>0</xdr:rowOff>
        </xdr:from>
        <xdr:to>
          <xdr:col>4</xdr:col>
          <xdr:colOff>678180</xdr:colOff>
          <xdr:row>21</xdr:row>
          <xdr:rowOff>201930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21</xdr:row>
          <xdr:rowOff>0</xdr:rowOff>
        </xdr:from>
        <xdr:to>
          <xdr:col>6</xdr:col>
          <xdr:colOff>678180</xdr:colOff>
          <xdr:row>21</xdr:row>
          <xdr:rowOff>201930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21</xdr:row>
          <xdr:rowOff>0</xdr:rowOff>
        </xdr:from>
        <xdr:to>
          <xdr:col>7</xdr:col>
          <xdr:colOff>678180</xdr:colOff>
          <xdr:row>21</xdr:row>
          <xdr:rowOff>201930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21</xdr:row>
          <xdr:rowOff>0</xdr:rowOff>
        </xdr:from>
        <xdr:to>
          <xdr:col>8</xdr:col>
          <xdr:colOff>678180</xdr:colOff>
          <xdr:row>21</xdr:row>
          <xdr:rowOff>201930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21</xdr:row>
          <xdr:rowOff>0</xdr:rowOff>
        </xdr:from>
        <xdr:to>
          <xdr:col>9</xdr:col>
          <xdr:colOff>678180</xdr:colOff>
          <xdr:row>21</xdr:row>
          <xdr:rowOff>201930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21</xdr:row>
          <xdr:rowOff>0</xdr:rowOff>
        </xdr:from>
        <xdr:to>
          <xdr:col>10</xdr:col>
          <xdr:colOff>678180</xdr:colOff>
          <xdr:row>21</xdr:row>
          <xdr:rowOff>201930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21</xdr:row>
          <xdr:rowOff>0</xdr:rowOff>
        </xdr:from>
        <xdr:to>
          <xdr:col>11</xdr:col>
          <xdr:colOff>678180</xdr:colOff>
          <xdr:row>21</xdr:row>
          <xdr:rowOff>201930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28</xdr:row>
          <xdr:rowOff>0</xdr:rowOff>
        </xdr:from>
        <xdr:to>
          <xdr:col>3</xdr:col>
          <xdr:colOff>678180</xdr:colOff>
          <xdr:row>28</xdr:row>
          <xdr:rowOff>201930</xdr:rowOff>
        </xdr:to>
        <xdr:sp macro="" textlink="">
          <xdr:nvSpPr>
            <xdr:cNvPr id="1072" name="Drop Dow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28</xdr:row>
          <xdr:rowOff>0</xdr:rowOff>
        </xdr:from>
        <xdr:to>
          <xdr:col>4</xdr:col>
          <xdr:colOff>678180</xdr:colOff>
          <xdr:row>28</xdr:row>
          <xdr:rowOff>201930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28</xdr:row>
          <xdr:rowOff>0</xdr:rowOff>
        </xdr:from>
        <xdr:to>
          <xdr:col>6</xdr:col>
          <xdr:colOff>678180</xdr:colOff>
          <xdr:row>28</xdr:row>
          <xdr:rowOff>201930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28</xdr:row>
          <xdr:rowOff>0</xdr:rowOff>
        </xdr:from>
        <xdr:to>
          <xdr:col>7</xdr:col>
          <xdr:colOff>678180</xdr:colOff>
          <xdr:row>28</xdr:row>
          <xdr:rowOff>201930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28</xdr:row>
          <xdr:rowOff>0</xdr:rowOff>
        </xdr:from>
        <xdr:to>
          <xdr:col>8</xdr:col>
          <xdr:colOff>678180</xdr:colOff>
          <xdr:row>28</xdr:row>
          <xdr:rowOff>201930</xdr:rowOff>
        </xdr:to>
        <xdr:sp macro="" textlink="">
          <xdr:nvSpPr>
            <xdr:cNvPr id="1076" name="Drop Dow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28</xdr:row>
          <xdr:rowOff>0</xdr:rowOff>
        </xdr:from>
        <xdr:to>
          <xdr:col>9</xdr:col>
          <xdr:colOff>678180</xdr:colOff>
          <xdr:row>28</xdr:row>
          <xdr:rowOff>201930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28</xdr:row>
          <xdr:rowOff>0</xdr:rowOff>
        </xdr:from>
        <xdr:to>
          <xdr:col>10</xdr:col>
          <xdr:colOff>678180</xdr:colOff>
          <xdr:row>28</xdr:row>
          <xdr:rowOff>201930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28</xdr:row>
          <xdr:rowOff>0</xdr:rowOff>
        </xdr:from>
        <xdr:to>
          <xdr:col>11</xdr:col>
          <xdr:colOff>678180</xdr:colOff>
          <xdr:row>28</xdr:row>
          <xdr:rowOff>201930</xdr:rowOff>
        </xdr:to>
        <xdr:sp macro="" textlink="">
          <xdr:nvSpPr>
            <xdr:cNvPr id="1079" name="Drop Dow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7</xdr:row>
          <xdr:rowOff>0</xdr:rowOff>
        </xdr:from>
        <xdr:to>
          <xdr:col>5</xdr:col>
          <xdr:colOff>678180</xdr:colOff>
          <xdr:row>7</xdr:row>
          <xdr:rowOff>201930</xdr:rowOff>
        </xdr:to>
        <xdr:sp macro="" textlink="">
          <xdr:nvSpPr>
            <xdr:cNvPr id="1080" name="Drop Dow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14</xdr:row>
          <xdr:rowOff>0</xdr:rowOff>
        </xdr:from>
        <xdr:to>
          <xdr:col>5</xdr:col>
          <xdr:colOff>678180</xdr:colOff>
          <xdr:row>14</xdr:row>
          <xdr:rowOff>201930</xdr:rowOff>
        </xdr:to>
        <xdr:sp macro="" textlink="">
          <xdr:nvSpPr>
            <xdr:cNvPr id="1081" name="Drop Dow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21</xdr:row>
          <xdr:rowOff>0</xdr:rowOff>
        </xdr:from>
        <xdr:to>
          <xdr:col>5</xdr:col>
          <xdr:colOff>678180</xdr:colOff>
          <xdr:row>21</xdr:row>
          <xdr:rowOff>201930</xdr:rowOff>
        </xdr:to>
        <xdr:sp macro="" textlink="">
          <xdr:nvSpPr>
            <xdr:cNvPr id="1082" name="Drop Dow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28</xdr:row>
          <xdr:rowOff>0</xdr:rowOff>
        </xdr:from>
        <xdr:to>
          <xdr:col>5</xdr:col>
          <xdr:colOff>678180</xdr:colOff>
          <xdr:row>28</xdr:row>
          <xdr:rowOff>201930</xdr:rowOff>
        </xdr:to>
        <xdr:sp macro="" textlink="">
          <xdr:nvSpPr>
            <xdr:cNvPr id="1083" name="Drop Dow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144780</xdr:rowOff>
        </xdr:from>
        <xdr:to>
          <xdr:col>1</xdr:col>
          <xdr:colOff>697230</xdr:colOff>
          <xdr:row>7</xdr:row>
          <xdr:rowOff>11430</xdr:rowOff>
        </xdr:to>
        <xdr:sp macro="" textlink="">
          <xdr:nvSpPr>
            <xdr:cNvPr id="2060" name="Drop Dow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12</xdr:row>
          <xdr:rowOff>152400</xdr:rowOff>
        </xdr:from>
        <xdr:to>
          <xdr:col>1</xdr:col>
          <xdr:colOff>697230</xdr:colOff>
          <xdr:row>14</xdr:row>
          <xdr:rowOff>11430</xdr:rowOff>
        </xdr:to>
        <xdr:sp macro="" textlink="">
          <xdr:nvSpPr>
            <xdr:cNvPr id="2061" name="Drop Dow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144780</xdr:rowOff>
        </xdr:from>
        <xdr:to>
          <xdr:col>1</xdr:col>
          <xdr:colOff>697230</xdr:colOff>
          <xdr:row>21</xdr:row>
          <xdr:rowOff>19050</xdr:rowOff>
        </xdr:to>
        <xdr:sp macro="" textlink="">
          <xdr:nvSpPr>
            <xdr:cNvPr id="2062" name="Drop Dow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26</xdr:row>
          <xdr:rowOff>144780</xdr:rowOff>
        </xdr:from>
        <xdr:to>
          <xdr:col>1</xdr:col>
          <xdr:colOff>697230</xdr:colOff>
          <xdr:row>28</xdr:row>
          <xdr:rowOff>19050</xdr:rowOff>
        </xdr:to>
        <xdr:sp macro="" textlink="">
          <xdr:nvSpPr>
            <xdr:cNvPr id="2063" name="Drop Dow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</xdr:row>
          <xdr:rowOff>0</xdr:rowOff>
        </xdr:from>
        <xdr:to>
          <xdr:col>1</xdr:col>
          <xdr:colOff>697230</xdr:colOff>
          <xdr:row>7</xdr:row>
          <xdr:rowOff>201930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</xdr:row>
          <xdr:rowOff>0</xdr:rowOff>
        </xdr:from>
        <xdr:to>
          <xdr:col>2</xdr:col>
          <xdr:colOff>678180</xdr:colOff>
          <xdr:row>7</xdr:row>
          <xdr:rowOff>201930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0</xdr:rowOff>
        </xdr:from>
        <xdr:to>
          <xdr:col>1</xdr:col>
          <xdr:colOff>697230</xdr:colOff>
          <xdr:row>14</xdr:row>
          <xdr:rowOff>201930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14</xdr:row>
          <xdr:rowOff>0</xdr:rowOff>
        </xdr:from>
        <xdr:to>
          <xdr:col>2</xdr:col>
          <xdr:colOff>678180</xdr:colOff>
          <xdr:row>14</xdr:row>
          <xdr:rowOff>201930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0</xdr:rowOff>
        </xdr:from>
        <xdr:to>
          <xdr:col>1</xdr:col>
          <xdr:colOff>697230</xdr:colOff>
          <xdr:row>21</xdr:row>
          <xdr:rowOff>201930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21</xdr:row>
          <xdr:rowOff>0</xdr:rowOff>
        </xdr:from>
        <xdr:to>
          <xdr:col>2</xdr:col>
          <xdr:colOff>678180</xdr:colOff>
          <xdr:row>21</xdr:row>
          <xdr:rowOff>201930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0</xdr:rowOff>
        </xdr:from>
        <xdr:to>
          <xdr:col>1</xdr:col>
          <xdr:colOff>697230</xdr:colOff>
          <xdr:row>28</xdr:row>
          <xdr:rowOff>201930</xdr:rowOff>
        </xdr:to>
        <xdr:sp macro="" textlink="">
          <xdr:nvSpPr>
            <xdr:cNvPr id="3079" name="Drop Dow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28</xdr:row>
          <xdr:rowOff>0</xdr:rowOff>
        </xdr:from>
        <xdr:to>
          <xdr:col>2</xdr:col>
          <xdr:colOff>678180</xdr:colOff>
          <xdr:row>28</xdr:row>
          <xdr:rowOff>201930</xdr:rowOff>
        </xdr:to>
        <xdr:sp macro="" textlink="">
          <xdr:nvSpPr>
            <xdr:cNvPr id="3080" name="Drop Down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0</xdr:rowOff>
        </xdr:from>
        <xdr:to>
          <xdr:col>3</xdr:col>
          <xdr:colOff>697230</xdr:colOff>
          <xdr:row>7</xdr:row>
          <xdr:rowOff>201930</xdr:rowOff>
        </xdr:to>
        <xdr:sp macro="" textlink="">
          <xdr:nvSpPr>
            <xdr:cNvPr id="3081" name="Drop Down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7</xdr:row>
          <xdr:rowOff>0</xdr:rowOff>
        </xdr:from>
        <xdr:to>
          <xdr:col>4</xdr:col>
          <xdr:colOff>678180</xdr:colOff>
          <xdr:row>7</xdr:row>
          <xdr:rowOff>201930</xdr:rowOff>
        </xdr:to>
        <xdr:sp macro="" textlink="">
          <xdr:nvSpPr>
            <xdr:cNvPr id="3082" name="Drop Down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7</xdr:row>
          <xdr:rowOff>0</xdr:rowOff>
        </xdr:from>
        <xdr:to>
          <xdr:col>6</xdr:col>
          <xdr:colOff>678180</xdr:colOff>
          <xdr:row>7</xdr:row>
          <xdr:rowOff>201930</xdr:rowOff>
        </xdr:to>
        <xdr:sp macro="" textlink="">
          <xdr:nvSpPr>
            <xdr:cNvPr id="3083" name="Drop Down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7</xdr:row>
          <xdr:rowOff>0</xdr:rowOff>
        </xdr:from>
        <xdr:to>
          <xdr:col>7</xdr:col>
          <xdr:colOff>678180</xdr:colOff>
          <xdr:row>7</xdr:row>
          <xdr:rowOff>201930</xdr:rowOff>
        </xdr:to>
        <xdr:sp macro="" textlink="">
          <xdr:nvSpPr>
            <xdr:cNvPr id="3084" name="Drop Down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7</xdr:row>
          <xdr:rowOff>0</xdr:rowOff>
        </xdr:from>
        <xdr:to>
          <xdr:col>8</xdr:col>
          <xdr:colOff>678180</xdr:colOff>
          <xdr:row>7</xdr:row>
          <xdr:rowOff>201930</xdr:rowOff>
        </xdr:to>
        <xdr:sp macro="" textlink="">
          <xdr:nvSpPr>
            <xdr:cNvPr id="3085" name="Drop Down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7</xdr:row>
          <xdr:rowOff>0</xdr:rowOff>
        </xdr:from>
        <xdr:to>
          <xdr:col>9</xdr:col>
          <xdr:colOff>678180</xdr:colOff>
          <xdr:row>7</xdr:row>
          <xdr:rowOff>201930</xdr:rowOff>
        </xdr:to>
        <xdr:sp macro="" textlink="">
          <xdr:nvSpPr>
            <xdr:cNvPr id="3086" name="Drop Down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7</xdr:row>
          <xdr:rowOff>0</xdr:rowOff>
        </xdr:from>
        <xdr:to>
          <xdr:col>10</xdr:col>
          <xdr:colOff>678180</xdr:colOff>
          <xdr:row>7</xdr:row>
          <xdr:rowOff>201930</xdr:rowOff>
        </xdr:to>
        <xdr:sp macro="" textlink="">
          <xdr:nvSpPr>
            <xdr:cNvPr id="3087" name="Drop Down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7</xdr:row>
          <xdr:rowOff>0</xdr:rowOff>
        </xdr:from>
        <xdr:to>
          <xdr:col>11</xdr:col>
          <xdr:colOff>678180</xdr:colOff>
          <xdr:row>7</xdr:row>
          <xdr:rowOff>201930</xdr:rowOff>
        </xdr:to>
        <xdr:sp macro="" textlink="">
          <xdr:nvSpPr>
            <xdr:cNvPr id="3088" name="Drop Down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14</xdr:row>
          <xdr:rowOff>0</xdr:rowOff>
        </xdr:from>
        <xdr:to>
          <xdr:col>3</xdr:col>
          <xdr:colOff>678180</xdr:colOff>
          <xdr:row>14</xdr:row>
          <xdr:rowOff>201930</xdr:rowOff>
        </xdr:to>
        <xdr:sp macro="" textlink="">
          <xdr:nvSpPr>
            <xdr:cNvPr id="3089" name="Drop Down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14</xdr:row>
          <xdr:rowOff>0</xdr:rowOff>
        </xdr:from>
        <xdr:to>
          <xdr:col>4</xdr:col>
          <xdr:colOff>678180</xdr:colOff>
          <xdr:row>14</xdr:row>
          <xdr:rowOff>201930</xdr:rowOff>
        </xdr:to>
        <xdr:sp macro="" textlink="">
          <xdr:nvSpPr>
            <xdr:cNvPr id="3090" name="Drop Down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14</xdr:row>
          <xdr:rowOff>0</xdr:rowOff>
        </xdr:from>
        <xdr:to>
          <xdr:col>6</xdr:col>
          <xdr:colOff>678180</xdr:colOff>
          <xdr:row>14</xdr:row>
          <xdr:rowOff>201930</xdr:rowOff>
        </xdr:to>
        <xdr:sp macro="" textlink="">
          <xdr:nvSpPr>
            <xdr:cNvPr id="3091" name="Drop Down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14</xdr:row>
          <xdr:rowOff>0</xdr:rowOff>
        </xdr:from>
        <xdr:to>
          <xdr:col>7</xdr:col>
          <xdr:colOff>678180</xdr:colOff>
          <xdr:row>14</xdr:row>
          <xdr:rowOff>201930</xdr:rowOff>
        </xdr:to>
        <xdr:sp macro="" textlink="">
          <xdr:nvSpPr>
            <xdr:cNvPr id="3092" name="Drop Down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14</xdr:row>
          <xdr:rowOff>0</xdr:rowOff>
        </xdr:from>
        <xdr:to>
          <xdr:col>8</xdr:col>
          <xdr:colOff>678180</xdr:colOff>
          <xdr:row>14</xdr:row>
          <xdr:rowOff>201930</xdr:rowOff>
        </xdr:to>
        <xdr:sp macro="" textlink="">
          <xdr:nvSpPr>
            <xdr:cNvPr id="3093" name="Drop Down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14</xdr:row>
          <xdr:rowOff>0</xdr:rowOff>
        </xdr:from>
        <xdr:to>
          <xdr:col>9</xdr:col>
          <xdr:colOff>678180</xdr:colOff>
          <xdr:row>14</xdr:row>
          <xdr:rowOff>201930</xdr:rowOff>
        </xdr:to>
        <xdr:sp macro="" textlink="">
          <xdr:nvSpPr>
            <xdr:cNvPr id="3094" name="Drop Down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14</xdr:row>
          <xdr:rowOff>0</xdr:rowOff>
        </xdr:from>
        <xdr:to>
          <xdr:col>10</xdr:col>
          <xdr:colOff>678180</xdr:colOff>
          <xdr:row>14</xdr:row>
          <xdr:rowOff>201930</xdr:rowOff>
        </xdr:to>
        <xdr:sp macro="" textlink="">
          <xdr:nvSpPr>
            <xdr:cNvPr id="3095" name="Drop Down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14</xdr:row>
          <xdr:rowOff>0</xdr:rowOff>
        </xdr:from>
        <xdr:to>
          <xdr:col>11</xdr:col>
          <xdr:colOff>678180</xdr:colOff>
          <xdr:row>14</xdr:row>
          <xdr:rowOff>201930</xdr:rowOff>
        </xdr:to>
        <xdr:sp macro="" textlink="">
          <xdr:nvSpPr>
            <xdr:cNvPr id="3096" name="Drop Down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21</xdr:row>
          <xdr:rowOff>0</xdr:rowOff>
        </xdr:from>
        <xdr:to>
          <xdr:col>3</xdr:col>
          <xdr:colOff>678180</xdr:colOff>
          <xdr:row>21</xdr:row>
          <xdr:rowOff>201930</xdr:rowOff>
        </xdr:to>
        <xdr:sp macro="" textlink="">
          <xdr:nvSpPr>
            <xdr:cNvPr id="3097" name="Drop Down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21</xdr:row>
          <xdr:rowOff>0</xdr:rowOff>
        </xdr:from>
        <xdr:to>
          <xdr:col>4</xdr:col>
          <xdr:colOff>678180</xdr:colOff>
          <xdr:row>21</xdr:row>
          <xdr:rowOff>201930</xdr:rowOff>
        </xdr:to>
        <xdr:sp macro="" textlink="">
          <xdr:nvSpPr>
            <xdr:cNvPr id="3098" name="Drop Down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21</xdr:row>
          <xdr:rowOff>0</xdr:rowOff>
        </xdr:from>
        <xdr:to>
          <xdr:col>6</xdr:col>
          <xdr:colOff>678180</xdr:colOff>
          <xdr:row>21</xdr:row>
          <xdr:rowOff>201930</xdr:rowOff>
        </xdr:to>
        <xdr:sp macro="" textlink="">
          <xdr:nvSpPr>
            <xdr:cNvPr id="3099" name="Drop Down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21</xdr:row>
          <xdr:rowOff>0</xdr:rowOff>
        </xdr:from>
        <xdr:to>
          <xdr:col>7</xdr:col>
          <xdr:colOff>678180</xdr:colOff>
          <xdr:row>21</xdr:row>
          <xdr:rowOff>201930</xdr:rowOff>
        </xdr:to>
        <xdr:sp macro="" textlink="">
          <xdr:nvSpPr>
            <xdr:cNvPr id="3100" name="Drop Down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21</xdr:row>
          <xdr:rowOff>0</xdr:rowOff>
        </xdr:from>
        <xdr:to>
          <xdr:col>8</xdr:col>
          <xdr:colOff>678180</xdr:colOff>
          <xdr:row>21</xdr:row>
          <xdr:rowOff>201930</xdr:rowOff>
        </xdr:to>
        <xdr:sp macro="" textlink="">
          <xdr:nvSpPr>
            <xdr:cNvPr id="3101" name="Drop Down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21</xdr:row>
          <xdr:rowOff>0</xdr:rowOff>
        </xdr:from>
        <xdr:to>
          <xdr:col>9</xdr:col>
          <xdr:colOff>678180</xdr:colOff>
          <xdr:row>21</xdr:row>
          <xdr:rowOff>201930</xdr:rowOff>
        </xdr:to>
        <xdr:sp macro="" textlink="">
          <xdr:nvSpPr>
            <xdr:cNvPr id="3102" name="Drop Down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21</xdr:row>
          <xdr:rowOff>0</xdr:rowOff>
        </xdr:from>
        <xdr:to>
          <xdr:col>10</xdr:col>
          <xdr:colOff>678180</xdr:colOff>
          <xdr:row>21</xdr:row>
          <xdr:rowOff>201930</xdr:rowOff>
        </xdr:to>
        <xdr:sp macro="" textlink="">
          <xdr:nvSpPr>
            <xdr:cNvPr id="3103" name="Drop Down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21</xdr:row>
          <xdr:rowOff>0</xdr:rowOff>
        </xdr:from>
        <xdr:to>
          <xdr:col>11</xdr:col>
          <xdr:colOff>678180</xdr:colOff>
          <xdr:row>21</xdr:row>
          <xdr:rowOff>201930</xdr:rowOff>
        </xdr:to>
        <xdr:sp macro="" textlink="">
          <xdr:nvSpPr>
            <xdr:cNvPr id="3104" name="Drop Down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28</xdr:row>
          <xdr:rowOff>0</xdr:rowOff>
        </xdr:from>
        <xdr:to>
          <xdr:col>3</xdr:col>
          <xdr:colOff>678180</xdr:colOff>
          <xdr:row>28</xdr:row>
          <xdr:rowOff>201930</xdr:rowOff>
        </xdr:to>
        <xdr:sp macro="" textlink="">
          <xdr:nvSpPr>
            <xdr:cNvPr id="3105" name="Drop Down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28</xdr:row>
          <xdr:rowOff>0</xdr:rowOff>
        </xdr:from>
        <xdr:to>
          <xdr:col>4</xdr:col>
          <xdr:colOff>678180</xdr:colOff>
          <xdr:row>28</xdr:row>
          <xdr:rowOff>201930</xdr:rowOff>
        </xdr:to>
        <xdr:sp macro="" textlink="">
          <xdr:nvSpPr>
            <xdr:cNvPr id="3106" name="Drop Down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28</xdr:row>
          <xdr:rowOff>0</xdr:rowOff>
        </xdr:from>
        <xdr:to>
          <xdr:col>6</xdr:col>
          <xdr:colOff>678180</xdr:colOff>
          <xdr:row>28</xdr:row>
          <xdr:rowOff>201930</xdr:rowOff>
        </xdr:to>
        <xdr:sp macro="" textlink="">
          <xdr:nvSpPr>
            <xdr:cNvPr id="3107" name="Drop Down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28</xdr:row>
          <xdr:rowOff>0</xdr:rowOff>
        </xdr:from>
        <xdr:to>
          <xdr:col>7</xdr:col>
          <xdr:colOff>678180</xdr:colOff>
          <xdr:row>28</xdr:row>
          <xdr:rowOff>201930</xdr:rowOff>
        </xdr:to>
        <xdr:sp macro="" textlink="">
          <xdr:nvSpPr>
            <xdr:cNvPr id="3108" name="Drop Down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28</xdr:row>
          <xdr:rowOff>0</xdr:rowOff>
        </xdr:from>
        <xdr:to>
          <xdr:col>8</xdr:col>
          <xdr:colOff>678180</xdr:colOff>
          <xdr:row>28</xdr:row>
          <xdr:rowOff>201930</xdr:rowOff>
        </xdr:to>
        <xdr:sp macro="" textlink="">
          <xdr:nvSpPr>
            <xdr:cNvPr id="3109" name="Drop Down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2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28</xdr:row>
          <xdr:rowOff>0</xdr:rowOff>
        </xdr:from>
        <xdr:to>
          <xdr:col>9</xdr:col>
          <xdr:colOff>678180</xdr:colOff>
          <xdr:row>28</xdr:row>
          <xdr:rowOff>201930</xdr:rowOff>
        </xdr:to>
        <xdr:sp macro="" textlink="">
          <xdr:nvSpPr>
            <xdr:cNvPr id="3110" name="Drop Down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28</xdr:row>
          <xdr:rowOff>0</xdr:rowOff>
        </xdr:from>
        <xdr:to>
          <xdr:col>10</xdr:col>
          <xdr:colOff>678180</xdr:colOff>
          <xdr:row>28</xdr:row>
          <xdr:rowOff>201930</xdr:rowOff>
        </xdr:to>
        <xdr:sp macro="" textlink="">
          <xdr:nvSpPr>
            <xdr:cNvPr id="3111" name="Drop Down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28</xdr:row>
          <xdr:rowOff>0</xdr:rowOff>
        </xdr:from>
        <xdr:to>
          <xdr:col>11</xdr:col>
          <xdr:colOff>678180</xdr:colOff>
          <xdr:row>28</xdr:row>
          <xdr:rowOff>201930</xdr:rowOff>
        </xdr:to>
        <xdr:sp macro="" textlink="">
          <xdr:nvSpPr>
            <xdr:cNvPr id="3112" name="Drop Down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7</xdr:row>
          <xdr:rowOff>0</xdr:rowOff>
        </xdr:from>
        <xdr:to>
          <xdr:col>5</xdr:col>
          <xdr:colOff>678180</xdr:colOff>
          <xdr:row>7</xdr:row>
          <xdr:rowOff>201930</xdr:rowOff>
        </xdr:to>
        <xdr:sp macro="" textlink="">
          <xdr:nvSpPr>
            <xdr:cNvPr id="3113" name="Drop Down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2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14</xdr:row>
          <xdr:rowOff>0</xdr:rowOff>
        </xdr:from>
        <xdr:to>
          <xdr:col>5</xdr:col>
          <xdr:colOff>678180</xdr:colOff>
          <xdr:row>14</xdr:row>
          <xdr:rowOff>201930</xdr:rowOff>
        </xdr:to>
        <xdr:sp macro="" textlink="">
          <xdr:nvSpPr>
            <xdr:cNvPr id="3114" name="Drop Down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2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21</xdr:row>
          <xdr:rowOff>0</xdr:rowOff>
        </xdr:from>
        <xdr:to>
          <xdr:col>5</xdr:col>
          <xdr:colOff>678180</xdr:colOff>
          <xdr:row>21</xdr:row>
          <xdr:rowOff>201930</xdr:rowOff>
        </xdr:to>
        <xdr:sp macro="" textlink="">
          <xdr:nvSpPr>
            <xdr:cNvPr id="3115" name="Drop Down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2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28</xdr:row>
          <xdr:rowOff>0</xdr:rowOff>
        </xdr:from>
        <xdr:to>
          <xdr:col>5</xdr:col>
          <xdr:colOff>678180</xdr:colOff>
          <xdr:row>28</xdr:row>
          <xdr:rowOff>201930</xdr:rowOff>
        </xdr:to>
        <xdr:sp macro="" textlink="">
          <xdr:nvSpPr>
            <xdr:cNvPr id="3116" name="Drop Down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7</xdr:row>
          <xdr:rowOff>0</xdr:rowOff>
        </xdr:from>
        <xdr:to>
          <xdr:col>12</xdr:col>
          <xdr:colOff>678180</xdr:colOff>
          <xdr:row>7</xdr:row>
          <xdr:rowOff>201930</xdr:rowOff>
        </xdr:to>
        <xdr:sp macro="" textlink="">
          <xdr:nvSpPr>
            <xdr:cNvPr id="3117" name="Drop Down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2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14</xdr:row>
          <xdr:rowOff>0</xdr:rowOff>
        </xdr:from>
        <xdr:to>
          <xdr:col>12</xdr:col>
          <xdr:colOff>678180</xdr:colOff>
          <xdr:row>14</xdr:row>
          <xdr:rowOff>201930</xdr:rowOff>
        </xdr:to>
        <xdr:sp macro="" textlink="">
          <xdr:nvSpPr>
            <xdr:cNvPr id="3118" name="Drop Down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2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21</xdr:row>
          <xdr:rowOff>0</xdr:rowOff>
        </xdr:from>
        <xdr:to>
          <xdr:col>12</xdr:col>
          <xdr:colOff>678180</xdr:colOff>
          <xdr:row>21</xdr:row>
          <xdr:rowOff>201930</xdr:rowOff>
        </xdr:to>
        <xdr:sp macro="" textlink="">
          <xdr:nvSpPr>
            <xdr:cNvPr id="3119" name="Drop Down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2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28</xdr:row>
          <xdr:rowOff>0</xdr:rowOff>
        </xdr:from>
        <xdr:to>
          <xdr:col>12</xdr:col>
          <xdr:colOff>678180</xdr:colOff>
          <xdr:row>28</xdr:row>
          <xdr:rowOff>201930</xdr:rowOff>
        </xdr:to>
        <xdr:sp macro="" textlink="">
          <xdr:nvSpPr>
            <xdr:cNvPr id="3120" name="Drop Down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2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0</xdr:rowOff>
        </xdr:from>
        <xdr:to>
          <xdr:col>3</xdr:col>
          <xdr:colOff>266700</xdr:colOff>
          <xdr:row>7</xdr:row>
          <xdr:rowOff>209550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</xdr:row>
          <xdr:rowOff>0</xdr:rowOff>
        </xdr:from>
        <xdr:to>
          <xdr:col>6</xdr:col>
          <xdr:colOff>278130</xdr:colOff>
          <xdr:row>8</xdr:row>
          <xdr:rowOff>0</xdr:rowOff>
        </xdr:to>
        <xdr:sp macro="" textlink="">
          <xdr:nvSpPr>
            <xdr:cNvPr id="5165" name="Drop Down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3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0</xdr:rowOff>
        </xdr:from>
        <xdr:to>
          <xdr:col>9</xdr:col>
          <xdr:colOff>278130</xdr:colOff>
          <xdr:row>8</xdr:row>
          <xdr:rowOff>0</xdr:rowOff>
        </xdr:to>
        <xdr:sp macro="" textlink="">
          <xdr:nvSpPr>
            <xdr:cNvPr id="5166" name="Drop Down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3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</xdr:row>
          <xdr:rowOff>0</xdr:rowOff>
        </xdr:from>
        <xdr:to>
          <xdr:col>12</xdr:col>
          <xdr:colOff>278130</xdr:colOff>
          <xdr:row>8</xdr:row>
          <xdr:rowOff>0</xdr:rowOff>
        </xdr:to>
        <xdr:sp macro="" textlink="">
          <xdr:nvSpPr>
            <xdr:cNvPr id="5167" name="Drop Down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3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</xdr:row>
          <xdr:rowOff>0</xdr:rowOff>
        </xdr:from>
        <xdr:to>
          <xdr:col>15</xdr:col>
          <xdr:colOff>278130</xdr:colOff>
          <xdr:row>8</xdr:row>
          <xdr:rowOff>0</xdr:rowOff>
        </xdr:to>
        <xdr:sp macro="" textlink="">
          <xdr:nvSpPr>
            <xdr:cNvPr id="5168" name="Drop Down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3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</xdr:row>
          <xdr:rowOff>0</xdr:rowOff>
        </xdr:from>
        <xdr:to>
          <xdr:col>18</xdr:col>
          <xdr:colOff>278130</xdr:colOff>
          <xdr:row>8</xdr:row>
          <xdr:rowOff>0</xdr:rowOff>
        </xdr:to>
        <xdr:sp macro="" textlink="">
          <xdr:nvSpPr>
            <xdr:cNvPr id="5169" name="Drop Down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3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0</xdr:rowOff>
        </xdr:from>
        <xdr:to>
          <xdr:col>21</xdr:col>
          <xdr:colOff>278130</xdr:colOff>
          <xdr:row>8</xdr:row>
          <xdr:rowOff>0</xdr:rowOff>
        </xdr:to>
        <xdr:sp macro="" textlink="">
          <xdr:nvSpPr>
            <xdr:cNvPr id="5170" name="Drop Down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3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7</xdr:row>
          <xdr:rowOff>0</xdr:rowOff>
        </xdr:from>
        <xdr:to>
          <xdr:col>24</xdr:col>
          <xdr:colOff>278130</xdr:colOff>
          <xdr:row>8</xdr:row>
          <xdr:rowOff>0</xdr:rowOff>
        </xdr:to>
        <xdr:sp macro="" textlink="">
          <xdr:nvSpPr>
            <xdr:cNvPr id="5171" name="Drop Down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3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7</xdr:row>
          <xdr:rowOff>0</xdr:rowOff>
        </xdr:from>
        <xdr:to>
          <xdr:col>27</xdr:col>
          <xdr:colOff>278130</xdr:colOff>
          <xdr:row>8</xdr:row>
          <xdr:rowOff>0</xdr:rowOff>
        </xdr:to>
        <xdr:sp macro="" textlink="">
          <xdr:nvSpPr>
            <xdr:cNvPr id="5172" name="Drop Down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3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7</xdr:row>
          <xdr:rowOff>0</xdr:rowOff>
        </xdr:from>
        <xdr:to>
          <xdr:col>30</xdr:col>
          <xdr:colOff>278130</xdr:colOff>
          <xdr:row>8</xdr:row>
          <xdr:rowOff>0</xdr:rowOff>
        </xdr:to>
        <xdr:sp macro="" textlink="">
          <xdr:nvSpPr>
            <xdr:cNvPr id="5173" name="Drop Down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3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7</xdr:row>
          <xdr:rowOff>0</xdr:rowOff>
        </xdr:from>
        <xdr:to>
          <xdr:col>33</xdr:col>
          <xdr:colOff>278130</xdr:colOff>
          <xdr:row>8</xdr:row>
          <xdr:rowOff>0</xdr:rowOff>
        </xdr:to>
        <xdr:sp macro="" textlink="">
          <xdr:nvSpPr>
            <xdr:cNvPr id="5174" name="Drop Down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3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0</xdr:rowOff>
        </xdr:from>
        <xdr:to>
          <xdr:col>3</xdr:col>
          <xdr:colOff>278130</xdr:colOff>
          <xdr:row>15</xdr:row>
          <xdr:rowOff>0</xdr:rowOff>
        </xdr:to>
        <xdr:sp macro="" textlink="">
          <xdr:nvSpPr>
            <xdr:cNvPr id="5175" name="Drop Down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3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0</xdr:rowOff>
        </xdr:from>
        <xdr:to>
          <xdr:col>6</xdr:col>
          <xdr:colOff>278130</xdr:colOff>
          <xdr:row>15</xdr:row>
          <xdr:rowOff>0</xdr:rowOff>
        </xdr:to>
        <xdr:sp macro="" textlink="">
          <xdr:nvSpPr>
            <xdr:cNvPr id="5176" name="Drop Down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3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9</xdr:col>
          <xdr:colOff>278130</xdr:colOff>
          <xdr:row>15</xdr:row>
          <xdr:rowOff>0</xdr:rowOff>
        </xdr:to>
        <xdr:sp macro="" textlink="">
          <xdr:nvSpPr>
            <xdr:cNvPr id="5177" name="Drop Down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3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</xdr:row>
          <xdr:rowOff>0</xdr:rowOff>
        </xdr:from>
        <xdr:to>
          <xdr:col>12</xdr:col>
          <xdr:colOff>278130</xdr:colOff>
          <xdr:row>15</xdr:row>
          <xdr:rowOff>0</xdr:rowOff>
        </xdr:to>
        <xdr:sp macro="" textlink="">
          <xdr:nvSpPr>
            <xdr:cNvPr id="5178" name="Drop Down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3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14</xdr:row>
          <xdr:rowOff>0</xdr:rowOff>
        </xdr:from>
        <xdr:to>
          <xdr:col>15</xdr:col>
          <xdr:colOff>278130</xdr:colOff>
          <xdr:row>15</xdr:row>
          <xdr:rowOff>0</xdr:rowOff>
        </xdr:to>
        <xdr:sp macro="" textlink="">
          <xdr:nvSpPr>
            <xdr:cNvPr id="5179" name="Drop Down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3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14</xdr:row>
          <xdr:rowOff>0</xdr:rowOff>
        </xdr:from>
        <xdr:to>
          <xdr:col>18</xdr:col>
          <xdr:colOff>278130</xdr:colOff>
          <xdr:row>15</xdr:row>
          <xdr:rowOff>0</xdr:rowOff>
        </xdr:to>
        <xdr:sp macro="" textlink="">
          <xdr:nvSpPr>
            <xdr:cNvPr id="5180" name="Drop Down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3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14</xdr:row>
          <xdr:rowOff>0</xdr:rowOff>
        </xdr:from>
        <xdr:to>
          <xdr:col>21</xdr:col>
          <xdr:colOff>278130</xdr:colOff>
          <xdr:row>15</xdr:row>
          <xdr:rowOff>0</xdr:rowOff>
        </xdr:to>
        <xdr:sp macro="" textlink="">
          <xdr:nvSpPr>
            <xdr:cNvPr id="5181" name="Drop Down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3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0</xdr:rowOff>
        </xdr:from>
        <xdr:to>
          <xdr:col>24</xdr:col>
          <xdr:colOff>278130</xdr:colOff>
          <xdr:row>15</xdr:row>
          <xdr:rowOff>0</xdr:rowOff>
        </xdr:to>
        <xdr:sp macro="" textlink="">
          <xdr:nvSpPr>
            <xdr:cNvPr id="5182" name="Drop Down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3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14</xdr:row>
          <xdr:rowOff>0</xdr:rowOff>
        </xdr:from>
        <xdr:to>
          <xdr:col>27</xdr:col>
          <xdr:colOff>278130</xdr:colOff>
          <xdr:row>15</xdr:row>
          <xdr:rowOff>0</xdr:rowOff>
        </xdr:to>
        <xdr:sp macro="" textlink="">
          <xdr:nvSpPr>
            <xdr:cNvPr id="5183" name="Drop Down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3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14</xdr:row>
          <xdr:rowOff>0</xdr:rowOff>
        </xdr:from>
        <xdr:to>
          <xdr:col>30</xdr:col>
          <xdr:colOff>278130</xdr:colOff>
          <xdr:row>15</xdr:row>
          <xdr:rowOff>0</xdr:rowOff>
        </xdr:to>
        <xdr:sp macro="" textlink="">
          <xdr:nvSpPr>
            <xdr:cNvPr id="5184" name="Drop Down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3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14</xdr:row>
          <xdr:rowOff>0</xdr:rowOff>
        </xdr:from>
        <xdr:to>
          <xdr:col>33</xdr:col>
          <xdr:colOff>278130</xdr:colOff>
          <xdr:row>15</xdr:row>
          <xdr:rowOff>0</xdr:rowOff>
        </xdr:to>
        <xdr:sp macro="" textlink="">
          <xdr:nvSpPr>
            <xdr:cNvPr id="5185" name="Drop Down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3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0</xdr:rowOff>
        </xdr:from>
        <xdr:to>
          <xdr:col>3</xdr:col>
          <xdr:colOff>278130</xdr:colOff>
          <xdr:row>22</xdr:row>
          <xdr:rowOff>0</xdr:rowOff>
        </xdr:to>
        <xdr:sp macro="" textlink="">
          <xdr:nvSpPr>
            <xdr:cNvPr id="5186" name="Drop Down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3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21</xdr:row>
          <xdr:rowOff>0</xdr:rowOff>
        </xdr:from>
        <xdr:to>
          <xdr:col>6</xdr:col>
          <xdr:colOff>278130</xdr:colOff>
          <xdr:row>22</xdr:row>
          <xdr:rowOff>0</xdr:rowOff>
        </xdr:to>
        <xdr:sp macro="" textlink="">
          <xdr:nvSpPr>
            <xdr:cNvPr id="5187" name="Drop Down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3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0</xdr:rowOff>
        </xdr:from>
        <xdr:to>
          <xdr:col>9</xdr:col>
          <xdr:colOff>278130</xdr:colOff>
          <xdr:row>22</xdr:row>
          <xdr:rowOff>0</xdr:rowOff>
        </xdr:to>
        <xdr:sp macro="" textlink="">
          <xdr:nvSpPr>
            <xdr:cNvPr id="5188" name="Drop Down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3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</xdr:row>
          <xdr:rowOff>0</xdr:rowOff>
        </xdr:from>
        <xdr:to>
          <xdr:col>12</xdr:col>
          <xdr:colOff>278130</xdr:colOff>
          <xdr:row>22</xdr:row>
          <xdr:rowOff>0</xdr:rowOff>
        </xdr:to>
        <xdr:sp macro="" textlink="">
          <xdr:nvSpPr>
            <xdr:cNvPr id="5189" name="Drop Down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3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21</xdr:row>
          <xdr:rowOff>0</xdr:rowOff>
        </xdr:from>
        <xdr:to>
          <xdr:col>15</xdr:col>
          <xdr:colOff>278130</xdr:colOff>
          <xdr:row>22</xdr:row>
          <xdr:rowOff>0</xdr:rowOff>
        </xdr:to>
        <xdr:sp macro="" textlink="">
          <xdr:nvSpPr>
            <xdr:cNvPr id="5190" name="Drop Down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3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21</xdr:row>
          <xdr:rowOff>0</xdr:rowOff>
        </xdr:from>
        <xdr:to>
          <xdr:col>18</xdr:col>
          <xdr:colOff>278130</xdr:colOff>
          <xdr:row>22</xdr:row>
          <xdr:rowOff>0</xdr:rowOff>
        </xdr:to>
        <xdr:sp macro="" textlink="">
          <xdr:nvSpPr>
            <xdr:cNvPr id="5191" name="Drop Down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3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0</xdr:rowOff>
        </xdr:from>
        <xdr:to>
          <xdr:col>21</xdr:col>
          <xdr:colOff>278130</xdr:colOff>
          <xdr:row>22</xdr:row>
          <xdr:rowOff>0</xdr:rowOff>
        </xdr:to>
        <xdr:sp macro="" textlink="">
          <xdr:nvSpPr>
            <xdr:cNvPr id="5192" name="Drop Down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3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21</xdr:row>
          <xdr:rowOff>0</xdr:rowOff>
        </xdr:from>
        <xdr:to>
          <xdr:col>24</xdr:col>
          <xdr:colOff>278130</xdr:colOff>
          <xdr:row>22</xdr:row>
          <xdr:rowOff>0</xdr:rowOff>
        </xdr:to>
        <xdr:sp macro="" textlink="">
          <xdr:nvSpPr>
            <xdr:cNvPr id="5193" name="Drop Down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3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21</xdr:row>
          <xdr:rowOff>0</xdr:rowOff>
        </xdr:from>
        <xdr:to>
          <xdr:col>27</xdr:col>
          <xdr:colOff>278130</xdr:colOff>
          <xdr:row>22</xdr:row>
          <xdr:rowOff>0</xdr:rowOff>
        </xdr:to>
        <xdr:sp macro="" textlink="">
          <xdr:nvSpPr>
            <xdr:cNvPr id="5194" name="Drop Down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3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21</xdr:row>
          <xdr:rowOff>0</xdr:rowOff>
        </xdr:from>
        <xdr:to>
          <xdr:col>30</xdr:col>
          <xdr:colOff>278130</xdr:colOff>
          <xdr:row>22</xdr:row>
          <xdr:rowOff>0</xdr:rowOff>
        </xdr:to>
        <xdr:sp macro="" textlink="">
          <xdr:nvSpPr>
            <xdr:cNvPr id="5195" name="Drop Down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3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21</xdr:row>
          <xdr:rowOff>0</xdr:rowOff>
        </xdr:from>
        <xdr:to>
          <xdr:col>33</xdr:col>
          <xdr:colOff>278130</xdr:colOff>
          <xdr:row>22</xdr:row>
          <xdr:rowOff>0</xdr:rowOff>
        </xdr:to>
        <xdr:sp macro="" textlink="">
          <xdr:nvSpPr>
            <xdr:cNvPr id="5196" name="Drop Down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3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0</xdr:rowOff>
        </xdr:from>
        <xdr:to>
          <xdr:col>3</xdr:col>
          <xdr:colOff>278130</xdr:colOff>
          <xdr:row>29</xdr:row>
          <xdr:rowOff>0</xdr:rowOff>
        </xdr:to>
        <xdr:sp macro="" textlink="">
          <xdr:nvSpPr>
            <xdr:cNvPr id="5197" name="Drop Down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3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28</xdr:row>
          <xdr:rowOff>0</xdr:rowOff>
        </xdr:from>
        <xdr:to>
          <xdr:col>6</xdr:col>
          <xdr:colOff>278130</xdr:colOff>
          <xdr:row>29</xdr:row>
          <xdr:rowOff>0</xdr:rowOff>
        </xdr:to>
        <xdr:sp macro="" textlink="">
          <xdr:nvSpPr>
            <xdr:cNvPr id="5198" name="Drop Down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3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0</xdr:rowOff>
        </xdr:from>
        <xdr:to>
          <xdr:col>9</xdr:col>
          <xdr:colOff>278130</xdr:colOff>
          <xdr:row>29</xdr:row>
          <xdr:rowOff>0</xdr:rowOff>
        </xdr:to>
        <xdr:sp macro="" textlink="">
          <xdr:nvSpPr>
            <xdr:cNvPr id="5199" name="Drop Down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3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28</xdr:row>
          <xdr:rowOff>0</xdr:rowOff>
        </xdr:from>
        <xdr:to>
          <xdr:col>12</xdr:col>
          <xdr:colOff>278130</xdr:colOff>
          <xdr:row>29</xdr:row>
          <xdr:rowOff>0</xdr:rowOff>
        </xdr:to>
        <xdr:sp macro="" textlink="">
          <xdr:nvSpPr>
            <xdr:cNvPr id="5200" name="Drop Down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3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28</xdr:row>
          <xdr:rowOff>0</xdr:rowOff>
        </xdr:from>
        <xdr:to>
          <xdr:col>15</xdr:col>
          <xdr:colOff>278130</xdr:colOff>
          <xdr:row>29</xdr:row>
          <xdr:rowOff>0</xdr:rowOff>
        </xdr:to>
        <xdr:sp macro="" textlink="">
          <xdr:nvSpPr>
            <xdr:cNvPr id="5201" name="Drop Down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3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28</xdr:row>
          <xdr:rowOff>0</xdr:rowOff>
        </xdr:from>
        <xdr:to>
          <xdr:col>18</xdr:col>
          <xdr:colOff>278130</xdr:colOff>
          <xdr:row>29</xdr:row>
          <xdr:rowOff>0</xdr:rowOff>
        </xdr:to>
        <xdr:sp macro="" textlink="">
          <xdr:nvSpPr>
            <xdr:cNvPr id="5202" name="Drop Down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3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28</xdr:row>
          <xdr:rowOff>0</xdr:rowOff>
        </xdr:from>
        <xdr:to>
          <xdr:col>21</xdr:col>
          <xdr:colOff>278130</xdr:colOff>
          <xdr:row>29</xdr:row>
          <xdr:rowOff>0</xdr:rowOff>
        </xdr:to>
        <xdr:sp macro="" textlink="">
          <xdr:nvSpPr>
            <xdr:cNvPr id="5203" name="Drop Down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3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28</xdr:row>
          <xdr:rowOff>0</xdr:rowOff>
        </xdr:from>
        <xdr:to>
          <xdr:col>24</xdr:col>
          <xdr:colOff>278130</xdr:colOff>
          <xdr:row>29</xdr:row>
          <xdr:rowOff>0</xdr:rowOff>
        </xdr:to>
        <xdr:sp macro="" textlink="">
          <xdr:nvSpPr>
            <xdr:cNvPr id="5204" name="Drop Down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3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28</xdr:row>
          <xdr:rowOff>0</xdr:rowOff>
        </xdr:from>
        <xdr:to>
          <xdr:col>27</xdr:col>
          <xdr:colOff>278130</xdr:colOff>
          <xdr:row>29</xdr:row>
          <xdr:rowOff>0</xdr:rowOff>
        </xdr:to>
        <xdr:sp macro="" textlink="">
          <xdr:nvSpPr>
            <xdr:cNvPr id="5205" name="Drop Down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3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28</xdr:row>
          <xdr:rowOff>0</xdr:rowOff>
        </xdr:from>
        <xdr:to>
          <xdr:col>30</xdr:col>
          <xdr:colOff>278130</xdr:colOff>
          <xdr:row>29</xdr:row>
          <xdr:rowOff>0</xdr:rowOff>
        </xdr:to>
        <xdr:sp macro="" textlink="">
          <xdr:nvSpPr>
            <xdr:cNvPr id="5206" name="Drop Down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3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28</xdr:row>
          <xdr:rowOff>0</xdr:rowOff>
        </xdr:from>
        <xdr:to>
          <xdr:col>33</xdr:col>
          <xdr:colOff>278130</xdr:colOff>
          <xdr:row>29</xdr:row>
          <xdr:rowOff>0</xdr:rowOff>
        </xdr:to>
        <xdr:sp macro="" textlink="">
          <xdr:nvSpPr>
            <xdr:cNvPr id="5207" name="Drop Down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3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0</xdr:rowOff>
        </xdr:from>
        <xdr:to>
          <xdr:col>3</xdr:col>
          <xdr:colOff>266700</xdr:colOff>
          <xdr:row>8</xdr:row>
          <xdr:rowOff>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</xdr:row>
          <xdr:rowOff>0</xdr:rowOff>
        </xdr:from>
        <xdr:to>
          <xdr:col>6</xdr:col>
          <xdr:colOff>278130</xdr:colOff>
          <xdr:row>8</xdr:row>
          <xdr:rowOff>0</xdr:rowOff>
        </xdr:to>
        <xdr:sp macro="" textlink="">
          <xdr:nvSpPr>
            <xdr:cNvPr id="7170" name="Drop Dow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0</xdr:rowOff>
        </xdr:from>
        <xdr:to>
          <xdr:col>9</xdr:col>
          <xdr:colOff>278130</xdr:colOff>
          <xdr:row>8</xdr:row>
          <xdr:rowOff>0</xdr:rowOff>
        </xdr:to>
        <xdr:sp macro="" textlink="">
          <xdr:nvSpPr>
            <xdr:cNvPr id="7171" name="Drop Dow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</xdr:row>
          <xdr:rowOff>0</xdr:rowOff>
        </xdr:from>
        <xdr:to>
          <xdr:col>12</xdr:col>
          <xdr:colOff>278130</xdr:colOff>
          <xdr:row>8</xdr:row>
          <xdr:rowOff>0</xdr:rowOff>
        </xdr:to>
        <xdr:sp macro="" textlink="">
          <xdr:nvSpPr>
            <xdr:cNvPr id="7172" name="Drop Down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</xdr:row>
          <xdr:rowOff>0</xdr:rowOff>
        </xdr:from>
        <xdr:to>
          <xdr:col>15</xdr:col>
          <xdr:colOff>278130</xdr:colOff>
          <xdr:row>8</xdr:row>
          <xdr:rowOff>0</xdr:rowOff>
        </xdr:to>
        <xdr:sp macro="" textlink="">
          <xdr:nvSpPr>
            <xdr:cNvPr id="7173" name="Drop Down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</xdr:row>
          <xdr:rowOff>0</xdr:rowOff>
        </xdr:from>
        <xdr:to>
          <xdr:col>18</xdr:col>
          <xdr:colOff>278130</xdr:colOff>
          <xdr:row>8</xdr:row>
          <xdr:rowOff>0</xdr:rowOff>
        </xdr:to>
        <xdr:sp macro="" textlink="">
          <xdr:nvSpPr>
            <xdr:cNvPr id="7174" name="Drop Down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0</xdr:rowOff>
        </xdr:from>
        <xdr:to>
          <xdr:col>21</xdr:col>
          <xdr:colOff>278130</xdr:colOff>
          <xdr:row>8</xdr:row>
          <xdr:rowOff>0</xdr:rowOff>
        </xdr:to>
        <xdr:sp macro="" textlink="">
          <xdr:nvSpPr>
            <xdr:cNvPr id="7175" name="Drop Down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7</xdr:row>
          <xdr:rowOff>0</xdr:rowOff>
        </xdr:from>
        <xdr:to>
          <xdr:col>24</xdr:col>
          <xdr:colOff>278130</xdr:colOff>
          <xdr:row>8</xdr:row>
          <xdr:rowOff>0</xdr:rowOff>
        </xdr:to>
        <xdr:sp macro="" textlink="">
          <xdr:nvSpPr>
            <xdr:cNvPr id="7176" name="Drop Down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7</xdr:row>
          <xdr:rowOff>0</xdr:rowOff>
        </xdr:from>
        <xdr:to>
          <xdr:col>27</xdr:col>
          <xdr:colOff>278130</xdr:colOff>
          <xdr:row>8</xdr:row>
          <xdr:rowOff>0</xdr:rowOff>
        </xdr:to>
        <xdr:sp macro="" textlink="">
          <xdr:nvSpPr>
            <xdr:cNvPr id="7177" name="Drop Down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7</xdr:row>
          <xdr:rowOff>0</xdr:rowOff>
        </xdr:from>
        <xdr:to>
          <xdr:col>30</xdr:col>
          <xdr:colOff>278130</xdr:colOff>
          <xdr:row>8</xdr:row>
          <xdr:rowOff>0</xdr:rowOff>
        </xdr:to>
        <xdr:sp macro="" textlink="">
          <xdr:nvSpPr>
            <xdr:cNvPr id="7178" name="Drop Down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7</xdr:row>
          <xdr:rowOff>0</xdr:rowOff>
        </xdr:from>
        <xdr:to>
          <xdr:col>33</xdr:col>
          <xdr:colOff>278130</xdr:colOff>
          <xdr:row>8</xdr:row>
          <xdr:rowOff>0</xdr:rowOff>
        </xdr:to>
        <xdr:sp macro="" textlink="">
          <xdr:nvSpPr>
            <xdr:cNvPr id="7179" name="Drop Down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0</xdr:rowOff>
        </xdr:from>
        <xdr:to>
          <xdr:col>3</xdr:col>
          <xdr:colOff>278130</xdr:colOff>
          <xdr:row>15</xdr:row>
          <xdr:rowOff>0</xdr:rowOff>
        </xdr:to>
        <xdr:sp macro="" textlink="">
          <xdr:nvSpPr>
            <xdr:cNvPr id="7180" name="Drop Down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0</xdr:rowOff>
        </xdr:from>
        <xdr:to>
          <xdr:col>6</xdr:col>
          <xdr:colOff>278130</xdr:colOff>
          <xdr:row>15</xdr:row>
          <xdr:rowOff>0</xdr:rowOff>
        </xdr:to>
        <xdr:sp macro="" textlink="">
          <xdr:nvSpPr>
            <xdr:cNvPr id="7181" name="Drop Down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0</xdr:rowOff>
        </xdr:from>
        <xdr:to>
          <xdr:col>9</xdr:col>
          <xdr:colOff>278130</xdr:colOff>
          <xdr:row>15</xdr:row>
          <xdr:rowOff>0</xdr:rowOff>
        </xdr:to>
        <xdr:sp macro="" textlink="">
          <xdr:nvSpPr>
            <xdr:cNvPr id="7182" name="Drop Down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</xdr:row>
          <xdr:rowOff>0</xdr:rowOff>
        </xdr:from>
        <xdr:to>
          <xdr:col>12</xdr:col>
          <xdr:colOff>278130</xdr:colOff>
          <xdr:row>15</xdr:row>
          <xdr:rowOff>0</xdr:rowOff>
        </xdr:to>
        <xdr:sp macro="" textlink="">
          <xdr:nvSpPr>
            <xdr:cNvPr id="7183" name="Drop Down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14</xdr:row>
          <xdr:rowOff>0</xdr:rowOff>
        </xdr:from>
        <xdr:to>
          <xdr:col>15</xdr:col>
          <xdr:colOff>278130</xdr:colOff>
          <xdr:row>15</xdr:row>
          <xdr:rowOff>0</xdr:rowOff>
        </xdr:to>
        <xdr:sp macro="" textlink="">
          <xdr:nvSpPr>
            <xdr:cNvPr id="7184" name="Drop Down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14</xdr:row>
          <xdr:rowOff>0</xdr:rowOff>
        </xdr:from>
        <xdr:to>
          <xdr:col>18</xdr:col>
          <xdr:colOff>278130</xdr:colOff>
          <xdr:row>15</xdr:row>
          <xdr:rowOff>0</xdr:rowOff>
        </xdr:to>
        <xdr:sp macro="" textlink="">
          <xdr:nvSpPr>
            <xdr:cNvPr id="7185" name="Drop Down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14</xdr:row>
          <xdr:rowOff>0</xdr:rowOff>
        </xdr:from>
        <xdr:to>
          <xdr:col>21</xdr:col>
          <xdr:colOff>278130</xdr:colOff>
          <xdr:row>15</xdr:row>
          <xdr:rowOff>0</xdr:rowOff>
        </xdr:to>
        <xdr:sp macro="" textlink="">
          <xdr:nvSpPr>
            <xdr:cNvPr id="7186" name="Drop Down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0</xdr:rowOff>
        </xdr:from>
        <xdr:to>
          <xdr:col>24</xdr:col>
          <xdr:colOff>278130</xdr:colOff>
          <xdr:row>15</xdr:row>
          <xdr:rowOff>0</xdr:rowOff>
        </xdr:to>
        <xdr:sp macro="" textlink="">
          <xdr:nvSpPr>
            <xdr:cNvPr id="7187" name="Drop Down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14</xdr:row>
          <xdr:rowOff>0</xdr:rowOff>
        </xdr:from>
        <xdr:to>
          <xdr:col>27</xdr:col>
          <xdr:colOff>278130</xdr:colOff>
          <xdr:row>15</xdr:row>
          <xdr:rowOff>0</xdr:rowOff>
        </xdr:to>
        <xdr:sp macro="" textlink="">
          <xdr:nvSpPr>
            <xdr:cNvPr id="7188" name="Drop Down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14</xdr:row>
          <xdr:rowOff>0</xdr:rowOff>
        </xdr:from>
        <xdr:to>
          <xdr:col>30</xdr:col>
          <xdr:colOff>278130</xdr:colOff>
          <xdr:row>15</xdr:row>
          <xdr:rowOff>0</xdr:rowOff>
        </xdr:to>
        <xdr:sp macro="" textlink="">
          <xdr:nvSpPr>
            <xdr:cNvPr id="7189" name="Drop Down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14</xdr:row>
          <xdr:rowOff>0</xdr:rowOff>
        </xdr:from>
        <xdr:to>
          <xdr:col>33</xdr:col>
          <xdr:colOff>278130</xdr:colOff>
          <xdr:row>15</xdr:row>
          <xdr:rowOff>0</xdr:rowOff>
        </xdr:to>
        <xdr:sp macro="" textlink="">
          <xdr:nvSpPr>
            <xdr:cNvPr id="7190" name="Drop Down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0</xdr:rowOff>
        </xdr:from>
        <xdr:to>
          <xdr:col>3</xdr:col>
          <xdr:colOff>278130</xdr:colOff>
          <xdr:row>22</xdr:row>
          <xdr:rowOff>0</xdr:rowOff>
        </xdr:to>
        <xdr:sp macro="" textlink="">
          <xdr:nvSpPr>
            <xdr:cNvPr id="7191" name="Drop Down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21</xdr:row>
          <xdr:rowOff>0</xdr:rowOff>
        </xdr:from>
        <xdr:to>
          <xdr:col>6</xdr:col>
          <xdr:colOff>278130</xdr:colOff>
          <xdr:row>22</xdr:row>
          <xdr:rowOff>0</xdr:rowOff>
        </xdr:to>
        <xdr:sp macro="" textlink="">
          <xdr:nvSpPr>
            <xdr:cNvPr id="7192" name="Drop Down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0</xdr:rowOff>
        </xdr:from>
        <xdr:to>
          <xdr:col>9</xdr:col>
          <xdr:colOff>278130</xdr:colOff>
          <xdr:row>22</xdr:row>
          <xdr:rowOff>0</xdr:rowOff>
        </xdr:to>
        <xdr:sp macro="" textlink="">
          <xdr:nvSpPr>
            <xdr:cNvPr id="7193" name="Drop Down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</xdr:row>
          <xdr:rowOff>0</xdr:rowOff>
        </xdr:from>
        <xdr:to>
          <xdr:col>12</xdr:col>
          <xdr:colOff>278130</xdr:colOff>
          <xdr:row>22</xdr:row>
          <xdr:rowOff>0</xdr:rowOff>
        </xdr:to>
        <xdr:sp macro="" textlink="">
          <xdr:nvSpPr>
            <xdr:cNvPr id="7194" name="Drop Down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21</xdr:row>
          <xdr:rowOff>0</xdr:rowOff>
        </xdr:from>
        <xdr:to>
          <xdr:col>15</xdr:col>
          <xdr:colOff>278130</xdr:colOff>
          <xdr:row>22</xdr:row>
          <xdr:rowOff>0</xdr:rowOff>
        </xdr:to>
        <xdr:sp macro="" textlink="">
          <xdr:nvSpPr>
            <xdr:cNvPr id="7195" name="Drop Down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21</xdr:row>
          <xdr:rowOff>0</xdr:rowOff>
        </xdr:from>
        <xdr:to>
          <xdr:col>18</xdr:col>
          <xdr:colOff>278130</xdr:colOff>
          <xdr:row>22</xdr:row>
          <xdr:rowOff>0</xdr:rowOff>
        </xdr:to>
        <xdr:sp macro="" textlink="">
          <xdr:nvSpPr>
            <xdr:cNvPr id="7196" name="Drop Down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0</xdr:rowOff>
        </xdr:from>
        <xdr:to>
          <xdr:col>21</xdr:col>
          <xdr:colOff>278130</xdr:colOff>
          <xdr:row>22</xdr:row>
          <xdr:rowOff>0</xdr:rowOff>
        </xdr:to>
        <xdr:sp macro="" textlink="">
          <xdr:nvSpPr>
            <xdr:cNvPr id="7197" name="Drop Down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21</xdr:row>
          <xdr:rowOff>0</xdr:rowOff>
        </xdr:from>
        <xdr:to>
          <xdr:col>24</xdr:col>
          <xdr:colOff>278130</xdr:colOff>
          <xdr:row>22</xdr:row>
          <xdr:rowOff>0</xdr:rowOff>
        </xdr:to>
        <xdr:sp macro="" textlink="">
          <xdr:nvSpPr>
            <xdr:cNvPr id="7198" name="Drop Down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21</xdr:row>
          <xdr:rowOff>0</xdr:rowOff>
        </xdr:from>
        <xdr:to>
          <xdr:col>27</xdr:col>
          <xdr:colOff>278130</xdr:colOff>
          <xdr:row>22</xdr:row>
          <xdr:rowOff>0</xdr:rowOff>
        </xdr:to>
        <xdr:sp macro="" textlink="">
          <xdr:nvSpPr>
            <xdr:cNvPr id="7199" name="Drop Down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21</xdr:row>
          <xdr:rowOff>0</xdr:rowOff>
        </xdr:from>
        <xdr:to>
          <xdr:col>30</xdr:col>
          <xdr:colOff>278130</xdr:colOff>
          <xdr:row>22</xdr:row>
          <xdr:rowOff>0</xdr:rowOff>
        </xdr:to>
        <xdr:sp macro="" textlink="">
          <xdr:nvSpPr>
            <xdr:cNvPr id="7200" name="Drop Down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21</xdr:row>
          <xdr:rowOff>0</xdr:rowOff>
        </xdr:from>
        <xdr:to>
          <xdr:col>33</xdr:col>
          <xdr:colOff>278130</xdr:colOff>
          <xdr:row>22</xdr:row>
          <xdr:rowOff>0</xdr:rowOff>
        </xdr:to>
        <xdr:sp macro="" textlink="">
          <xdr:nvSpPr>
            <xdr:cNvPr id="7201" name="Drop Down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0</xdr:rowOff>
        </xdr:from>
        <xdr:to>
          <xdr:col>3</xdr:col>
          <xdr:colOff>278130</xdr:colOff>
          <xdr:row>29</xdr:row>
          <xdr:rowOff>0</xdr:rowOff>
        </xdr:to>
        <xdr:sp macro="" textlink="">
          <xdr:nvSpPr>
            <xdr:cNvPr id="7202" name="Drop Down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28</xdr:row>
          <xdr:rowOff>0</xdr:rowOff>
        </xdr:from>
        <xdr:to>
          <xdr:col>6</xdr:col>
          <xdr:colOff>278130</xdr:colOff>
          <xdr:row>29</xdr:row>
          <xdr:rowOff>0</xdr:rowOff>
        </xdr:to>
        <xdr:sp macro="" textlink="">
          <xdr:nvSpPr>
            <xdr:cNvPr id="7203" name="Drop Down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0</xdr:rowOff>
        </xdr:from>
        <xdr:to>
          <xdr:col>9</xdr:col>
          <xdr:colOff>278130</xdr:colOff>
          <xdr:row>29</xdr:row>
          <xdr:rowOff>0</xdr:rowOff>
        </xdr:to>
        <xdr:sp macro="" textlink="">
          <xdr:nvSpPr>
            <xdr:cNvPr id="7204" name="Drop Down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28</xdr:row>
          <xdr:rowOff>0</xdr:rowOff>
        </xdr:from>
        <xdr:to>
          <xdr:col>12</xdr:col>
          <xdr:colOff>278130</xdr:colOff>
          <xdr:row>29</xdr:row>
          <xdr:rowOff>0</xdr:rowOff>
        </xdr:to>
        <xdr:sp macro="" textlink="">
          <xdr:nvSpPr>
            <xdr:cNvPr id="7205" name="Drop Down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28</xdr:row>
          <xdr:rowOff>0</xdr:rowOff>
        </xdr:from>
        <xdr:to>
          <xdr:col>15</xdr:col>
          <xdr:colOff>278130</xdr:colOff>
          <xdr:row>29</xdr:row>
          <xdr:rowOff>0</xdr:rowOff>
        </xdr:to>
        <xdr:sp macro="" textlink="">
          <xdr:nvSpPr>
            <xdr:cNvPr id="7206" name="Drop Down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4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28</xdr:row>
          <xdr:rowOff>0</xdr:rowOff>
        </xdr:from>
        <xdr:to>
          <xdr:col>18</xdr:col>
          <xdr:colOff>278130</xdr:colOff>
          <xdr:row>29</xdr:row>
          <xdr:rowOff>0</xdr:rowOff>
        </xdr:to>
        <xdr:sp macro="" textlink="">
          <xdr:nvSpPr>
            <xdr:cNvPr id="7207" name="Drop Down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4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28</xdr:row>
          <xdr:rowOff>0</xdr:rowOff>
        </xdr:from>
        <xdr:to>
          <xdr:col>21</xdr:col>
          <xdr:colOff>278130</xdr:colOff>
          <xdr:row>29</xdr:row>
          <xdr:rowOff>0</xdr:rowOff>
        </xdr:to>
        <xdr:sp macro="" textlink="">
          <xdr:nvSpPr>
            <xdr:cNvPr id="7208" name="Drop Down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4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28</xdr:row>
          <xdr:rowOff>0</xdr:rowOff>
        </xdr:from>
        <xdr:to>
          <xdr:col>24</xdr:col>
          <xdr:colOff>278130</xdr:colOff>
          <xdr:row>29</xdr:row>
          <xdr:rowOff>0</xdr:rowOff>
        </xdr:to>
        <xdr:sp macro="" textlink="">
          <xdr:nvSpPr>
            <xdr:cNvPr id="7209" name="Drop Down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4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28</xdr:row>
          <xdr:rowOff>0</xdr:rowOff>
        </xdr:from>
        <xdr:to>
          <xdr:col>27</xdr:col>
          <xdr:colOff>278130</xdr:colOff>
          <xdr:row>29</xdr:row>
          <xdr:rowOff>0</xdr:rowOff>
        </xdr:to>
        <xdr:sp macro="" textlink="">
          <xdr:nvSpPr>
            <xdr:cNvPr id="7210" name="Drop Down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4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28</xdr:row>
          <xdr:rowOff>0</xdr:rowOff>
        </xdr:from>
        <xdr:to>
          <xdr:col>30</xdr:col>
          <xdr:colOff>278130</xdr:colOff>
          <xdr:row>29</xdr:row>
          <xdr:rowOff>0</xdr:rowOff>
        </xdr:to>
        <xdr:sp macro="" textlink="">
          <xdr:nvSpPr>
            <xdr:cNvPr id="7211" name="Drop Down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4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28</xdr:row>
          <xdr:rowOff>0</xdr:rowOff>
        </xdr:from>
        <xdr:to>
          <xdr:col>33</xdr:col>
          <xdr:colOff>278130</xdr:colOff>
          <xdr:row>29</xdr:row>
          <xdr:rowOff>0</xdr:rowOff>
        </xdr:to>
        <xdr:sp macro="" textlink="">
          <xdr:nvSpPr>
            <xdr:cNvPr id="7212" name="Drop Down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4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Desktop/T&amp;B%20Work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act Information"/>
      <sheetName val="Pre-T&amp;B Summary Checklist"/>
      <sheetName val="Hoods"/>
      <sheetName val="Building Pressures"/>
      <sheetName val="Exhaust with Baffle Filters"/>
      <sheetName val="Sheet2"/>
      <sheetName val="Sheet3"/>
      <sheetName val="PSP Supply"/>
      <sheetName val="Supply Fan Filters"/>
      <sheetName val="Direct Fired Supply"/>
      <sheetName val="HVC Filters"/>
    </sheetNames>
    <sheetDataSet>
      <sheetData sheetId="0">
        <row r="14">
          <cell r="C14" t="str">
            <v>Sloppy Joe's Bar and Grill</v>
          </cell>
        </row>
        <row r="18">
          <cell r="B18" t="str">
            <v>843 Maple Avenue</v>
          </cell>
        </row>
        <row r="19">
          <cell r="B19" t="str">
            <v>Philadelphia</v>
          </cell>
          <cell r="F19" t="str">
            <v>PA</v>
          </cell>
          <cell r="H19">
            <v>19089</v>
          </cell>
        </row>
        <row r="22">
          <cell r="B22" t="str">
            <v>Joe Shmoe</v>
          </cell>
        </row>
        <row r="23">
          <cell r="B23">
            <v>9879879874</v>
          </cell>
        </row>
        <row r="27">
          <cell r="B27" t="str">
            <v>John Vanderbilt</v>
          </cell>
        </row>
        <row r="28">
          <cell r="B28">
            <v>9873459875</v>
          </cell>
        </row>
        <row r="33">
          <cell r="B33" t="str">
            <v>Brandon Wellington</v>
          </cell>
        </row>
        <row r="34">
          <cell r="B34" t="str">
            <v>Captive-Aire Systems</v>
          </cell>
        </row>
        <row r="35">
          <cell r="B35">
            <v>9879879874</v>
          </cell>
        </row>
        <row r="37">
          <cell r="B37">
            <v>39308</v>
          </cell>
        </row>
        <row r="49">
          <cell r="C49">
            <v>39240</v>
          </cell>
        </row>
        <row r="50">
          <cell r="D50">
            <v>39308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7.xml"/><Relationship Id="rId5" Type="http://schemas.openxmlformats.org/officeDocument/2006/relationships/ctrlProp" Target="../ctrlProps/ctrlProp46.xml"/><Relationship Id="rId4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8.xml"/><Relationship Id="rId18" Type="http://schemas.openxmlformats.org/officeDocument/2006/relationships/ctrlProp" Target="../ctrlProps/ctrlProp63.xml"/><Relationship Id="rId26" Type="http://schemas.openxmlformats.org/officeDocument/2006/relationships/ctrlProp" Target="../ctrlProps/ctrlProp71.xml"/><Relationship Id="rId39" Type="http://schemas.openxmlformats.org/officeDocument/2006/relationships/ctrlProp" Target="../ctrlProps/ctrlProp84.xml"/><Relationship Id="rId21" Type="http://schemas.openxmlformats.org/officeDocument/2006/relationships/ctrlProp" Target="../ctrlProps/ctrlProp66.xml"/><Relationship Id="rId34" Type="http://schemas.openxmlformats.org/officeDocument/2006/relationships/ctrlProp" Target="../ctrlProps/ctrlProp79.xml"/><Relationship Id="rId42" Type="http://schemas.openxmlformats.org/officeDocument/2006/relationships/ctrlProp" Target="../ctrlProps/ctrlProp87.xml"/><Relationship Id="rId47" Type="http://schemas.openxmlformats.org/officeDocument/2006/relationships/ctrlProp" Target="../ctrlProps/ctrlProp92.xml"/><Relationship Id="rId50" Type="http://schemas.openxmlformats.org/officeDocument/2006/relationships/ctrlProp" Target="../ctrlProps/ctrlProp95.xml"/><Relationship Id="rId7" Type="http://schemas.openxmlformats.org/officeDocument/2006/relationships/ctrlProp" Target="../ctrlProps/ctrlProp5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1.xml"/><Relationship Id="rId29" Type="http://schemas.openxmlformats.org/officeDocument/2006/relationships/ctrlProp" Target="../ctrlProps/ctrlProp74.xml"/><Relationship Id="rId11" Type="http://schemas.openxmlformats.org/officeDocument/2006/relationships/ctrlProp" Target="../ctrlProps/ctrlProp56.xml"/><Relationship Id="rId24" Type="http://schemas.openxmlformats.org/officeDocument/2006/relationships/ctrlProp" Target="../ctrlProps/ctrlProp69.xml"/><Relationship Id="rId32" Type="http://schemas.openxmlformats.org/officeDocument/2006/relationships/ctrlProp" Target="../ctrlProps/ctrlProp77.xml"/><Relationship Id="rId37" Type="http://schemas.openxmlformats.org/officeDocument/2006/relationships/ctrlProp" Target="../ctrlProps/ctrlProp82.xml"/><Relationship Id="rId40" Type="http://schemas.openxmlformats.org/officeDocument/2006/relationships/ctrlProp" Target="../ctrlProps/ctrlProp85.xml"/><Relationship Id="rId45" Type="http://schemas.openxmlformats.org/officeDocument/2006/relationships/ctrlProp" Target="../ctrlProps/ctrlProp90.xml"/><Relationship Id="rId5" Type="http://schemas.openxmlformats.org/officeDocument/2006/relationships/ctrlProp" Target="../ctrlProps/ctrlProp50.xml"/><Relationship Id="rId15" Type="http://schemas.openxmlformats.org/officeDocument/2006/relationships/ctrlProp" Target="../ctrlProps/ctrlProp60.xml"/><Relationship Id="rId23" Type="http://schemas.openxmlformats.org/officeDocument/2006/relationships/ctrlProp" Target="../ctrlProps/ctrlProp68.xml"/><Relationship Id="rId28" Type="http://schemas.openxmlformats.org/officeDocument/2006/relationships/ctrlProp" Target="../ctrlProps/ctrlProp73.xml"/><Relationship Id="rId36" Type="http://schemas.openxmlformats.org/officeDocument/2006/relationships/ctrlProp" Target="../ctrlProps/ctrlProp81.xml"/><Relationship Id="rId49" Type="http://schemas.openxmlformats.org/officeDocument/2006/relationships/ctrlProp" Target="../ctrlProps/ctrlProp94.xml"/><Relationship Id="rId10" Type="http://schemas.openxmlformats.org/officeDocument/2006/relationships/ctrlProp" Target="../ctrlProps/ctrlProp55.xml"/><Relationship Id="rId19" Type="http://schemas.openxmlformats.org/officeDocument/2006/relationships/ctrlProp" Target="../ctrlProps/ctrlProp64.xml"/><Relationship Id="rId31" Type="http://schemas.openxmlformats.org/officeDocument/2006/relationships/ctrlProp" Target="../ctrlProps/ctrlProp76.xml"/><Relationship Id="rId44" Type="http://schemas.openxmlformats.org/officeDocument/2006/relationships/ctrlProp" Target="../ctrlProps/ctrlProp89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Relationship Id="rId14" Type="http://schemas.openxmlformats.org/officeDocument/2006/relationships/ctrlProp" Target="../ctrlProps/ctrlProp59.xml"/><Relationship Id="rId22" Type="http://schemas.openxmlformats.org/officeDocument/2006/relationships/ctrlProp" Target="../ctrlProps/ctrlProp67.xml"/><Relationship Id="rId27" Type="http://schemas.openxmlformats.org/officeDocument/2006/relationships/ctrlProp" Target="../ctrlProps/ctrlProp72.xml"/><Relationship Id="rId30" Type="http://schemas.openxmlformats.org/officeDocument/2006/relationships/ctrlProp" Target="../ctrlProps/ctrlProp75.xml"/><Relationship Id="rId35" Type="http://schemas.openxmlformats.org/officeDocument/2006/relationships/ctrlProp" Target="../ctrlProps/ctrlProp80.xml"/><Relationship Id="rId43" Type="http://schemas.openxmlformats.org/officeDocument/2006/relationships/ctrlProp" Target="../ctrlProps/ctrlProp88.xml"/><Relationship Id="rId48" Type="http://schemas.openxmlformats.org/officeDocument/2006/relationships/ctrlProp" Target="../ctrlProps/ctrlProp93.xml"/><Relationship Id="rId8" Type="http://schemas.openxmlformats.org/officeDocument/2006/relationships/ctrlProp" Target="../ctrlProps/ctrlProp53.xml"/><Relationship Id="rId51" Type="http://schemas.openxmlformats.org/officeDocument/2006/relationships/ctrlProp" Target="../ctrlProps/ctrlProp9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57.xml"/><Relationship Id="rId17" Type="http://schemas.openxmlformats.org/officeDocument/2006/relationships/ctrlProp" Target="../ctrlProps/ctrlProp62.xml"/><Relationship Id="rId25" Type="http://schemas.openxmlformats.org/officeDocument/2006/relationships/ctrlProp" Target="../ctrlProps/ctrlProp70.xml"/><Relationship Id="rId33" Type="http://schemas.openxmlformats.org/officeDocument/2006/relationships/ctrlProp" Target="../ctrlProps/ctrlProp78.xml"/><Relationship Id="rId38" Type="http://schemas.openxmlformats.org/officeDocument/2006/relationships/ctrlProp" Target="../ctrlProps/ctrlProp83.xml"/><Relationship Id="rId46" Type="http://schemas.openxmlformats.org/officeDocument/2006/relationships/ctrlProp" Target="../ctrlProps/ctrlProp91.xml"/><Relationship Id="rId20" Type="http://schemas.openxmlformats.org/officeDocument/2006/relationships/ctrlProp" Target="../ctrlProps/ctrlProp65.xml"/><Relationship Id="rId41" Type="http://schemas.openxmlformats.org/officeDocument/2006/relationships/ctrlProp" Target="../ctrlProps/ctrlProp8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1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6.xml"/><Relationship Id="rId18" Type="http://schemas.openxmlformats.org/officeDocument/2006/relationships/ctrlProp" Target="../ctrlProps/ctrlProp111.xml"/><Relationship Id="rId26" Type="http://schemas.openxmlformats.org/officeDocument/2006/relationships/ctrlProp" Target="../ctrlProps/ctrlProp119.xml"/><Relationship Id="rId39" Type="http://schemas.openxmlformats.org/officeDocument/2006/relationships/ctrlProp" Target="../ctrlProps/ctrlProp132.xml"/><Relationship Id="rId21" Type="http://schemas.openxmlformats.org/officeDocument/2006/relationships/ctrlProp" Target="../ctrlProps/ctrlProp114.xml"/><Relationship Id="rId34" Type="http://schemas.openxmlformats.org/officeDocument/2006/relationships/ctrlProp" Target="../ctrlProps/ctrlProp127.xml"/><Relationship Id="rId42" Type="http://schemas.openxmlformats.org/officeDocument/2006/relationships/ctrlProp" Target="../ctrlProps/ctrlProp135.xml"/><Relationship Id="rId47" Type="http://schemas.openxmlformats.org/officeDocument/2006/relationships/ctrlProp" Target="../ctrlProps/ctrlProp140.xml"/><Relationship Id="rId7" Type="http://schemas.openxmlformats.org/officeDocument/2006/relationships/ctrlProp" Target="../ctrlProps/ctrlProp10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09.xml"/><Relationship Id="rId29" Type="http://schemas.openxmlformats.org/officeDocument/2006/relationships/ctrlProp" Target="../ctrlProps/ctrlProp12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9.xml"/><Relationship Id="rId11" Type="http://schemas.openxmlformats.org/officeDocument/2006/relationships/ctrlProp" Target="../ctrlProps/ctrlProp104.xml"/><Relationship Id="rId24" Type="http://schemas.openxmlformats.org/officeDocument/2006/relationships/ctrlProp" Target="../ctrlProps/ctrlProp117.xml"/><Relationship Id="rId32" Type="http://schemas.openxmlformats.org/officeDocument/2006/relationships/ctrlProp" Target="../ctrlProps/ctrlProp125.xml"/><Relationship Id="rId37" Type="http://schemas.openxmlformats.org/officeDocument/2006/relationships/ctrlProp" Target="../ctrlProps/ctrlProp130.xml"/><Relationship Id="rId40" Type="http://schemas.openxmlformats.org/officeDocument/2006/relationships/ctrlProp" Target="../ctrlProps/ctrlProp133.xml"/><Relationship Id="rId45" Type="http://schemas.openxmlformats.org/officeDocument/2006/relationships/ctrlProp" Target="../ctrlProps/ctrlProp138.xml"/><Relationship Id="rId5" Type="http://schemas.openxmlformats.org/officeDocument/2006/relationships/ctrlProp" Target="../ctrlProps/ctrlProp98.xml"/><Relationship Id="rId15" Type="http://schemas.openxmlformats.org/officeDocument/2006/relationships/ctrlProp" Target="../ctrlProps/ctrlProp108.xml"/><Relationship Id="rId23" Type="http://schemas.openxmlformats.org/officeDocument/2006/relationships/ctrlProp" Target="../ctrlProps/ctrlProp116.xml"/><Relationship Id="rId28" Type="http://schemas.openxmlformats.org/officeDocument/2006/relationships/ctrlProp" Target="../ctrlProps/ctrlProp121.xml"/><Relationship Id="rId36" Type="http://schemas.openxmlformats.org/officeDocument/2006/relationships/ctrlProp" Target="../ctrlProps/ctrlProp129.xml"/><Relationship Id="rId10" Type="http://schemas.openxmlformats.org/officeDocument/2006/relationships/ctrlProp" Target="../ctrlProps/ctrlProp103.xml"/><Relationship Id="rId19" Type="http://schemas.openxmlformats.org/officeDocument/2006/relationships/ctrlProp" Target="../ctrlProps/ctrlProp112.xml"/><Relationship Id="rId31" Type="http://schemas.openxmlformats.org/officeDocument/2006/relationships/ctrlProp" Target="../ctrlProps/ctrlProp124.xml"/><Relationship Id="rId44" Type="http://schemas.openxmlformats.org/officeDocument/2006/relationships/ctrlProp" Target="../ctrlProps/ctrlProp137.xml"/><Relationship Id="rId4" Type="http://schemas.openxmlformats.org/officeDocument/2006/relationships/ctrlProp" Target="../ctrlProps/ctrlProp97.xml"/><Relationship Id="rId9" Type="http://schemas.openxmlformats.org/officeDocument/2006/relationships/ctrlProp" Target="../ctrlProps/ctrlProp102.xml"/><Relationship Id="rId14" Type="http://schemas.openxmlformats.org/officeDocument/2006/relationships/ctrlProp" Target="../ctrlProps/ctrlProp107.xml"/><Relationship Id="rId22" Type="http://schemas.openxmlformats.org/officeDocument/2006/relationships/ctrlProp" Target="../ctrlProps/ctrlProp115.xml"/><Relationship Id="rId27" Type="http://schemas.openxmlformats.org/officeDocument/2006/relationships/ctrlProp" Target="../ctrlProps/ctrlProp120.xml"/><Relationship Id="rId30" Type="http://schemas.openxmlformats.org/officeDocument/2006/relationships/ctrlProp" Target="../ctrlProps/ctrlProp123.xml"/><Relationship Id="rId35" Type="http://schemas.openxmlformats.org/officeDocument/2006/relationships/ctrlProp" Target="../ctrlProps/ctrlProp128.xml"/><Relationship Id="rId43" Type="http://schemas.openxmlformats.org/officeDocument/2006/relationships/ctrlProp" Target="../ctrlProps/ctrlProp136.xml"/><Relationship Id="rId8" Type="http://schemas.openxmlformats.org/officeDocument/2006/relationships/ctrlProp" Target="../ctrlProps/ctrlProp101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05.xml"/><Relationship Id="rId17" Type="http://schemas.openxmlformats.org/officeDocument/2006/relationships/ctrlProp" Target="../ctrlProps/ctrlProp110.xml"/><Relationship Id="rId25" Type="http://schemas.openxmlformats.org/officeDocument/2006/relationships/ctrlProp" Target="../ctrlProps/ctrlProp118.xml"/><Relationship Id="rId33" Type="http://schemas.openxmlformats.org/officeDocument/2006/relationships/ctrlProp" Target="../ctrlProps/ctrlProp126.xml"/><Relationship Id="rId38" Type="http://schemas.openxmlformats.org/officeDocument/2006/relationships/ctrlProp" Target="../ctrlProps/ctrlProp131.xml"/><Relationship Id="rId46" Type="http://schemas.openxmlformats.org/officeDocument/2006/relationships/ctrlProp" Target="../ctrlProps/ctrlProp139.xml"/><Relationship Id="rId20" Type="http://schemas.openxmlformats.org/officeDocument/2006/relationships/ctrlProp" Target="../ctrlProps/ctrlProp113.xml"/><Relationship Id="rId41" Type="http://schemas.openxmlformats.org/officeDocument/2006/relationships/ctrlProp" Target="../ctrlProps/ctrlProp134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0.xml"/><Relationship Id="rId18" Type="http://schemas.openxmlformats.org/officeDocument/2006/relationships/ctrlProp" Target="../ctrlProps/ctrlProp155.xml"/><Relationship Id="rId26" Type="http://schemas.openxmlformats.org/officeDocument/2006/relationships/ctrlProp" Target="../ctrlProps/ctrlProp163.xml"/><Relationship Id="rId39" Type="http://schemas.openxmlformats.org/officeDocument/2006/relationships/ctrlProp" Target="../ctrlProps/ctrlProp176.xml"/><Relationship Id="rId21" Type="http://schemas.openxmlformats.org/officeDocument/2006/relationships/ctrlProp" Target="../ctrlProps/ctrlProp158.xml"/><Relationship Id="rId34" Type="http://schemas.openxmlformats.org/officeDocument/2006/relationships/ctrlProp" Target="../ctrlProps/ctrlProp171.xml"/><Relationship Id="rId42" Type="http://schemas.openxmlformats.org/officeDocument/2006/relationships/ctrlProp" Target="../ctrlProps/ctrlProp179.xml"/><Relationship Id="rId47" Type="http://schemas.openxmlformats.org/officeDocument/2006/relationships/ctrlProp" Target="../ctrlProps/ctrlProp184.xml"/><Relationship Id="rId7" Type="http://schemas.openxmlformats.org/officeDocument/2006/relationships/ctrlProp" Target="../ctrlProps/ctrlProp14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53.xml"/><Relationship Id="rId29" Type="http://schemas.openxmlformats.org/officeDocument/2006/relationships/ctrlProp" Target="../ctrlProps/ctrlProp16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43.xml"/><Relationship Id="rId11" Type="http://schemas.openxmlformats.org/officeDocument/2006/relationships/ctrlProp" Target="../ctrlProps/ctrlProp148.xml"/><Relationship Id="rId24" Type="http://schemas.openxmlformats.org/officeDocument/2006/relationships/ctrlProp" Target="../ctrlProps/ctrlProp161.xml"/><Relationship Id="rId32" Type="http://schemas.openxmlformats.org/officeDocument/2006/relationships/ctrlProp" Target="../ctrlProps/ctrlProp169.xml"/><Relationship Id="rId37" Type="http://schemas.openxmlformats.org/officeDocument/2006/relationships/ctrlProp" Target="../ctrlProps/ctrlProp174.xml"/><Relationship Id="rId40" Type="http://schemas.openxmlformats.org/officeDocument/2006/relationships/ctrlProp" Target="../ctrlProps/ctrlProp177.xml"/><Relationship Id="rId45" Type="http://schemas.openxmlformats.org/officeDocument/2006/relationships/ctrlProp" Target="../ctrlProps/ctrlProp182.xml"/><Relationship Id="rId5" Type="http://schemas.openxmlformats.org/officeDocument/2006/relationships/ctrlProp" Target="../ctrlProps/ctrlProp142.xml"/><Relationship Id="rId15" Type="http://schemas.openxmlformats.org/officeDocument/2006/relationships/ctrlProp" Target="../ctrlProps/ctrlProp152.xml"/><Relationship Id="rId23" Type="http://schemas.openxmlformats.org/officeDocument/2006/relationships/ctrlProp" Target="../ctrlProps/ctrlProp160.xml"/><Relationship Id="rId28" Type="http://schemas.openxmlformats.org/officeDocument/2006/relationships/ctrlProp" Target="../ctrlProps/ctrlProp165.xml"/><Relationship Id="rId36" Type="http://schemas.openxmlformats.org/officeDocument/2006/relationships/ctrlProp" Target="../ctrlProps/ctrlProp173.xml"/><Relationship Id="rId10" Type="http://schemas.openxmlformats.org/officeDocument/2006/relationships/ctrlProp" Target="../ctrlProps/ctrlProp147.xml"/><Relationship Id="rId19" Type="http://schemas.openxmlformats.org/officeDocument/2006/relationships/ctrlProp" Target="../ctrlProps/ctrlProp156.xml"/><Relationship Id="rId31" Type="http://schemas.openxmlformats.org/officeDocument/2006/relationships/ctrlProp" Target="../ctrlProps/ctrlProp168.xml"/><Relationship Id="rId44" Type="http://schemas.openxmlformats.org/officeDocument/2006/relationships/ctrlProp" Target="../ctrlProps/ctrlProp181.xml"/><Relationship Id="rId4" Type="http://schemas.openxmlformats.org/officeDocument/2006/relationships/ctrlProp" Target="../ctrlProps/ctrlProp141.xml"/><Relationship Id="rId9" Type="http://schemas.openxmlformats.org/officeDocument/2006/relationships/ctrlProp" Target="../ctrlProps/ctrlProp146.xml"/><Relationship Id="rId14" Type="http://schemas.openxmlformats.org/officeDocument/2006/relationships/ctrlProp" Target="../ctrlProps/ctrlProp151.xml"/><Relationship Id="rId22" Type="http://schemas.openxmlformats.org/officeDocument/2006/relationships/ctrlProp" Target="../ctrlProps/ctrlProp159.xml"/><Relationship Id="rId27" Type="http://schemas.openxmlformats.org/officeDocument/2006/relationships/ctrlProp" Target="../ctrlProps/ctrlProp164.xml"/><Relationship Id="rId30" Type="http://schemas.openxmlformats.org/officeDocument/2006/relationships/ctrlProp" Target="../ctrlProps/ctrlProp167.xml"/><Relationship Id="rId35" Type="http://schemas.openxmlformats.org/officeDocument/2006/relationships/ctrlProp" Target="../ctrlProps/ctrlProp172.xml"/><Relationship Id="rId43" Type="http://schemas.openxmlformats.org/officeDocument/2006/relationships/ctrlProp" Target="../ctrlProps/ctrlProp180.xml"/><Relationship Id="rId8" Type="http://schemas.openxmlformats.org/officeDocument/2006/relationships/ctrlProp" Target="../ctrlProps/ctrlProp145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149.xml"/><Relationship Id="rId17" Type="http://schemas.openxmlformats.org/officeDocument/2006/relationships/ctrlProp" Target="../ctrlProps/ctrlProp154.xml"/><Relationship Id="rId25" Type="http://schemas.openxmlformats.org/officeDocument/2006/relationships/ctrlProp" Target="../ctrlProps/ctrlProp162.xml"/><Relationship Id="rId33" Type="http://schemas.openxmlformats.org/officeDocument/2006/relationships/ctrlProp" Target="../ctrlProps/ctrlProp170.xml"/><Relationship Id="rId38" Type="http://schemas.openxmlformats.org/officeDocument/2006/relationships/ctrlProp" Target="../ctrlProps/ctrlProp175.xml"/><Relationship Id="rId46" Type="http://schemas.openxmlformats.org/officeDocument/2006/relationships/ctrlProp" Target="../ctrlProps/ctrlProp183.xml"/><Relationship Id="rId20" Type="http://schemas.openxmlformats.org/officeDocument/2006/relationships/ctrlProp" Target="../ctrlProps/ctrlProp157.xml"/><Relationship Id="rId41" Type="http://schemas.openxmlformats.org/officeDocument/2006/relationships/ctrlProp" Target="../ctrlProps/ctrlProp17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3"/>
  <sheetViews>
    <sheetView tabSelected="1" zoomScale="80" zoomScaleNormal="80" workbookViewId="0">
      <selection activeCell="E11" sqref="E11"/>
    </sheetView>
  </sheetViews>
  <sheetFormatPr defaultRowHeight="12.3" x14ac:dyDescent="0.4"/>
  <cols>
    <col min="1" max="1" width="20.71875" bestFit="1" customWidth="1"/>
    <col min="2" max="2" width="10.71875" style="1" customWidth="1"/>
    <col min="3" max="13" width="10.71875" customWidth="1"/>
    <col min="14" max="14" width="8.88671875" customWidth="1"/>
    <col min="15" max="15" width="9.38671875" customWidth="1"/>
    <col min="16" max="16" width="9.109375" customWidth="1"/>
    <col min="17" max="17" width="9.27734375" customWidth="1"/>
    <col min="18" max="18" width="9.609375" customWidth="1"/>
    <col min="19" max="19" width="9.109375" hidden="1" customWidth="1"/>
    <col min="20" max="20" width="18.609375" hidden="1" customWidth="1"/>
    <col min="21" max="29" width="2" hidden="1" customWidth="1"/>
    <col min="30" max="31" width="3" hidden="1" customWidth="1"/>
    <col min="32" max="32" width="8.88671875" hidden="1" customWidth="1"/>
    <col min="33" max="33" width="9.109375" customWidth="1"/>
  </cols>
  <sheetData>
    <row r="1" spans="1:31" ht="16.899999999999999" customHeight="1" x14ac:dyDescent="0.55000000000000004">
      <c r="A1" s="96" t="s">
        <v>67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31" ht="16.899999999999999" customHeight="1" x14ac:dyDescent="0.4">
      <c r="A2" s="28" t="s">
        <v>37</v>
      </c>
      <c r="B2" s="21"/>
      <c r="M2" t="s">
        <v>112</v>
      </c>
    </row>
    <row r="3" spans="1:31" ht="16.899999999999999" customHeight="1" x14ac:dyDescent="0.4">
      <c r="A3" s="28" t="s">
        <v>38</v>
      </c>
      <c r="B3" s="21"/>
    </row>
    <row r="4" spans="1:31" ht="16.899999999999999" customHeight="1" thickBot="1" x14ac:dyDescent="0.45"/>
    <row r="5" spans="1:31" ht="16.899999999999999" customHeight="1" thickBot="1" x14ac:dyDescent="0.45">
      <c r="A5" s="93" t="s">
        <v>29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5"/>
      <c r="O5" s="90" t="s">
        <v>6</v>
      </c>
      <c r="P5" s="91"/>
      <c r="Q5" s="91"/>
      <c r="R5" s="92"/>
      <c r="T5" s="34" t="s">
        <v>32</v>
      </c>
      <c r="U5" s="22"/>
      <c r="V5" s="22"/>
      <c r="W5" s="22"/>
      <c r="X5" s="22"/>
      <c r="Y5" s="22"/>
      <c r="Z5" s="22"/>
      <c r="AA5" s="22"/>
      <c r="AB5" s="22"/>
      <c r="AC5" s="22"/>
      <c r="AD5" s="22"/>
      <c r="AE5" s="23"/>
    </row>
    <row r="6" spans="1:31" ht="16.899999999999999" customHeight="1" thickBot="1" x14ac:dyDescent="0.45">
      <c r="A6" s="50" t="s">
        <v>30</v>
      </c>
      <c r="B6" s="51"/>
      <c r="C6" s="45" t="s">
        <v>33</v>
      </c>
      <c r="D6" s="53"/>
      <c r="E6" s="52" t="s">
        <v>54</v>
      </c>
      <c r="F6" s="52"/>
      <c r="G6" s="52"/>
      <c r="H6" s="52"/>
      <c r="I6" s="52"/>
      <c r="J6" s="52"/>
      <c r="K6" s="52"/>
      <c r="L6" s="52"/>
      <c r="M6" s="38"/>
      <c r="O6" s="35" t="s">
        <v>31</v>
      </c>
      <c r="P6" s="36" t="s">
        <v>5</v>
      </c>
      <c r="Q6" s="36" t="s">
        <v>16</v>
      </c>
      <c r="R6" s="86" t="s">
        <v>114</v>
      </c>
      <c r="T6" s="11" t="s">
        <v>10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6.899999999999999" customHeight="1" x14ac:dyDescent="0.4">
      <c r="A7" s="47"/>
      <c r="B7" s="48" t="s">
        <v>18</v>
      </c>
      <c r="C7" s="46" t="s">
        <v>19</v>
      </c>
      <c r="D7" s="46" t="s">
        <v>20</v>
      </c>
      <c r="E7" s="46" t="s">
        <v>21</v>
      </c>
      <c r="F7" s="46" t="s">
        <v>39</v>
      </c>
      <c r="G7" s="46" t="s">
        <v>22</v>
      </c>
      <c r="H7" s="46" t="s">
        <v>23</v>
      </c>
      <c r="I7" s="46" t="s">
        <v>24</v>
      </c>
      <c r="J7" s="46" t="s">
        <v>25</v>
      </c>
      <c r="K7" s="46" t="s">
        <v>26</v>
      </c>
      <c r="L7" s="46" t="s">
        <v>27</v>
      </c>
      <c r="M7" s="49" t="s">
        <v>17</v>
      </c>
      <c r="O7" s="69">
        <v>1</v>
      </c>
      <c r="P7" s="3" t="s">
        <v>28</v>
      </c>
      <c r="Q7" s="3">
        <v>0</v>
      </c>
      <c r="R7" s="6">
        <v>0</v>
      </c>
      <c r="T7" s="4" t="s">
        <v>11</v>
      </c>
      <c r="U7" s="2">
        <v>1</v>
      </c>
      <c r="V7" s="2">
        <v>2</v>
      </c>
      <c r="W7" s="2">
        <v>3</v>
      </c>
      <c r="X7" s="2">
        <v>4</v>
      </c>
      <c r="Y7" s="2">
        <v>5</v>
      </c>
      <c r="Z7" s="2">
        <v>6</v>
      </c>
      <c r="AA7" s="2">
        <v>7</v>
      </c>
      <c r="AB7" s="2">
        <v>8</v>
      </c>
      <c r="AC7" s="2">
        <v>9</v>
      </c>
      <c r="AD7" s="2">
        <v>10</v>
      </c>
      <c r="AE7" s="5">
        <v>11</v>
      </c>
    </row>
    <row r="8" spans="1:31" ht="16.899999999999999" customHeight="1" thickBot="1" x14ac:dyDescent="0.45">
      <c r="A8" s="19" t="s">
        <v>5</v>
      </c>
      <c r="B8" s="12"/>
      <c r="C8" s="3"/>
      <c r="D8" s="12"/>
      <c r="E8" s="3"/>
      <c r="F8" s="3"/>
      <c r="G8" s="3"/>
      <c r="H8" s="3"/>
      <c r="I8" s="3"/>
      <c r="J8" s="3"/>
      <c r="K8" s="3"/>
      <c r="L8" s="3"/>
      <c r="M8" s="5"/>
      <c r="O8" s="69">
        <v>2</v>
      </c>
      <c r="P8" s="3" t="s">
        <v>85</v>
      </c>
      <c r="Q8" s="3">
        <v>0.78</v>
      </c>
      <c r="R8" s="6">
        <v>1.2</v>
      </c>
      <c r="T8" s="7" t="s">
        <v>12</v>
      </c>
      <c r="U8" s="24">
        <v>1</v>
      </c>
      <c r="V8" s="24">
        <v>1</v>
      </c>
      <c r="W8" s="24">
        <v>1</v>
      </c>
      <c r="X8" s="24">
        <v>1</v>
      </c>
      <c r="Y8" s="24">
        <v>1</v>
      </c>
      <c r="Z8" s="24">
        <v>1</v>
      </c>
      <c r="AA8" s="24">
        <v>1</v>
      </c>
      <c r="AB8" s="24">
        <v>1</v>
      </c>
      <c r="AC8" s="24">
        <v>1</v>
      </c>
      <c r="AD8" s="24">
        <v>1</v>
      </c>
      <c r="AE8" s="25">
        <v>1</v>
      </c>
    </row>
    <row r="9" spans="1:31" ht="16.899999999999999" customHeight="1" x14ac:dyDescent="0.4">
      <c r="A9" s="19" t="s">
        <v>7</v>
      </c>
      <c r="B9" s="12"/>
      <c r="C9" s="3"/>
      <c r="D9" s="3"/>
      <c r="E9" s="3"/>
      <c r="F9" s="3"/>
      <c r="G9" s="3"/>
      <c r="H9" s="3"/>
      <c r="I9" s="3"/>
      <c r="J9" s="3"/>
      <c r="K9" s="3"/>
      <c r="L9" s="3"/>
      <c r="M9" s="6"/>
      <c r="O9" s="69">
        <v>3</v>
      </c>
      <c r="P9" s="3" t="s">
        <v>86</v>
      </c>
      <c r="Q9" s="3">
        <v>0.99</v>
      </c>
      <c r="R9" s="6">
        <v>1.2</v>
      </c>
      <c r="T9" s="11" t="s">
        <v>13</v>
      </c>
      <c r="U9" s="26"/>
      <c r="V9" s="26"/>
      <c r="W9" s="26"/>
      <c r="X9" s="26"/>
      <c r="Y9" s="26"/>
      <c r="Z9" s="26"/>
      <c r="AA9" s="26"/>
      <c r="AB9" s="26"/>
      <c r="AC9" s="26"/>
      <c r="AD9" s="26"/>
      <c r="AE9" s="27"/>
    </row>
    <row r="10" spans="1:31" ht="16.899999999999999" customHeight="1" thickBot="1" x14ac:dyDescent="0.45">
      <c r="A10" s="20" t="s">
        <v>8</v>
      </c>
      <c r="B10" s="29">
        <f t="shared" ref="B10:L10" si="0">VLOOKUP(U$8,$O$7:$R$19,3)*B$9*VLOOKUP(U$8,$O$7:$R$19,4)</f>
        <v>0</v>
      </c>
      <c r="C10" s="30">
        <f t="shared" si="0"/>
        <v>0</v>
      </c>
      <c r="D10" s="30">
        <f t="shared" si="0"/>
        <v>0</v>
      </c>
      <c r="E10" s="30">
        <f t="shared" si="0"/>
        <v>0</v>
      </c>
      <c r="F10" s="30">
        <f t="shared" si="0"/>
        <v>0</v>
      </c>
      <c r="G10" s="30">
        <f t="shared" si="0"/>
        <v>0</v>
      </c>
      <c r="H10" s="30">
        <f t="shared" si="0"/>
        <v>0</v>
      </c>
      <c r="I10" s="30">
        <f t="shared" si="0"/>
        <v>0</v>
      </c>
      <c r="J10" s="30">
        <f t="shared" si="0"/>
        <v>0</v>
      </c>
      <c r="K10" s="30">
        <f t="shared" si="0"/>
        <v>0</v>
      </c>
      <c r="L10" s="30">
        <f t="shared" si="0"/>
        <v>0</v>
      </c>
      <c r="M10" s="31">
        <f>SUM(B10:L10)</f>
        <v>0</v>
      </c>
      <c r="O10" s="69">
        <v>4</v>
      </c>
      <c r="P10" s="3" t="s">
        <v>78</v>
      </c>
      <c r="Q10" s="3">
        <v>0.69</v>
      </c>
      <c r="R10" s="6">
        <v>1.2</v>
      </c>
      <c r="T10" s="4" t="s">
        <v>11</v>
      </c>
      <c r="U10" s="2">
        <v>1</v>
      </c>
      <c r="V10" s="2">
        <v>2</v>
      </c>
      <c r="W10" s="2">
        <v>3</v>
      </c>
      <c r="X10" s="2">
        <v>4</v>
      </c>
      <c r="Y10" s="2">
        <v>5</v>
      </c>
      <c r="Z10" s="2">
        <v>6</v>
      </c>
      <c r="AA10" s="2">
        <v>7</v>
      </c>
      <c r="AB10" s="2">
        <v>8</v>
      </c>
      <c r="AC10" s="2">
        <v>9</v>
      </c>
      <c r="AD10" s="2">
        <v>10</v>
      </c>
      <c r="AE10" s="5">
        <v>11</v>
      </c>
    </row>
    <row r="11" spans="1:31" ht="16.899999999999999" customHeight="1" thickBot="1" x14ac:dyDescent="0.45">
      <c r="O11" s="69">
        <v>5</v>
      </c>
      <c r="P11" s="3" t="s">
        <v>3</v>
      </c>
      <c r="Q11" s="3">
        <v>0.97</v>
      </c>
      <c r="R11" s="6">
        <v>1.2</v>
      </c>
      <c r="T11" s="7" t="s">
        <v>12</v>
      </c>
      <c r="U11" s="24">
        <v>1</v>
      </c>
      <c r="V11" s="24">
        <v>1</v>
      </c>
      <c r="W11" s="24">
        <v>1</v>
      </c>
      <c r="X11" s="24">
        <v>1</v>
      </c>
      <c r="Y11" s="24">
        <v>1</v>
      </c>
      <c r="Z11" s="24">
        <v>1</v>
      </c>
      <c r="AA11" s="24">
        <v>1</v>
      </c>
      <c r="AB11" s="24">
        <v>1</v>
      </c>
      <c r="AC11" s="24">
        <v>1</v>
      </c>
      <c r="AD11" s="24">
        <v>1</v>
      </c>
      <c r="AE11" s="25">
        <v>1</v>
      </c>
    </row>
    <row r="12" spans="1:31" ht="16.899999999999999" customHeight="1" thickBot="1" x14ac:dyDescent="0.45">
      <c r="A12" s="97" t="s">
        <v>36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9"/>
      <c r="O12" s="69">
        <v>6</v>
      </c>
      <c r="P12" s="3" t="s">
        <v>4</v>
      </c>
      <c r="Q12" s="3">
        <v>1.25</v>
      </c>
      <c r="R12" s="6">
        <v>1.2</v>
      </c>
      <c r="T12" s="11" t="s">
        <v>14</v>
      </c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7"/>
    </row>
    <row r="13" spans="1:31" ht="16.899999999999999" customHeight="1" thickBot="1" x14ac:dyDescent="0.45">
      <c r="A13" s="50" t="s">
        <v>30</v>
      </c>
      <c r="B13" s="51"/>
      <c r="C13" s="45" t="s">
        <v>33</v>
      </c>
      <c r="D13" s="53"/>
      <c r="E13" s="52" t="s">
        <v>54</v>
      </c>
      <c r="F13" s="52"/>
      <c r="G13" s="52"/>
      <c r="H13" s="52"/>
      <c r="I13" s="52"/>
      <c r="J13" s="52"/>
      <c r="K13" s="52"/>
      <c r="L13" s="52"/>
      <c r="M13" s="38"/>
      <c r="O13" s="69">
        <v>7</v>
      </c>
      <c r="P13" s="3" t="s">
        <v>79</v>
      </c>
      <c r="Q13" s="3">
        <v>1.52</v>
      </c>
      <c r="R13" s="6">
        <v>1.2</v>
      </c>
      <c r="T13" s="4" t="s">
        <v>11</v>
      </c>
      <c r="U13" s="2">
        <v>1</v>
      </c>
      <c r="V13" s="2">
        <v>2</v>
      </c>
      <c r="W13" s="2">
        <v>3</v>
      </c>
      <c r="X13" s="2">
        <v>4</v>
      </c>
      <c r="Y13" s="2">
        <v>5</v>
      </c>
      <c r="Z13" s="2">
        <v>6</v>
      </c>
      <c r="AA13" s="2">
        <v>7</v>
      </c>
      <c r="AB13" s="2">
        <v>8</v>
      </c>
      <c r="AC13" s="2">
        <v>9</v>
      </c>
      <c r="AD13" s="2">
        <v>10</v>
      </c>
      <c r="AE13" s="5">
        <v>11</v>
      </c>
    </row>
    <row r="14" spans="1:31" ht="16.899999999999999" customHeight="1" thickBot="1" x14ac:dyDescent="0.45">
      <c r="A14" s="14"/>
      <c r="B14" s="15" t="s">
        <v>18</v>
      </c>
      <c r="C14" s="16" t="s">
        <v>19</v>
      </c>
      <c r="D14" s="16" t="s">
        <v>20</v>
      </c>
      <c r="E14" s="16" t="s">
        <v>21</v>
      </c>
      <c r="F14" s="16" t="s">
        <v>39</v>
      </c>
      <c r="G14" s="16" t="s">
        <v>22</v>
      </c>
      <c r="H14" s="16" t="s">
        <v>23</v>
      </c>
      <c r="I14" s="16" t="s">
        <v>24</v>
      </c>
      <c r="J14" s="16" t="s">
        <v>25</v>
      </c>
      <c r="K14" s="16" t="s">
        <v>26</v>
      </c>
      <c r="L14" s="16" t="s">
        <v>27</v>
      </c>
      <c r="M14" s="17" t="s">
        <v>17</v>
      </c>
      <c r="O14" s="69">
        <v>8</v>
      </c>
      <c r="P14" s="3" t="s">
        <v>1</v>
      </c>
      <c r="Q14" s="3">
        <v>1.35</v>
      </c>
      <c r="R14" s="6">
        <v>1.2</v>
      </c>
      <c r="T14" s="7" t="s">
        <v>12</v>
      </c>
      <c r="U14" s="24">
        <v>1</v>
      </c>
      <c r="V14" s="24">
        <v>1</v>
      </c>
      <c r="W14" s="24">
        <v>1</v>
      </c>
      <c r="X14" s="24">
        <v>1</v>
      </c>
      <c r="Y14" s="24">
        <v>1</v>
      </c>
      <c r="Z14" s="24">
        <v>1</v>
      </c>
      <c r="AA14" s="24">
        <v>1</v>
      </c>
      <c r="AB14" s="24">
        <v>1</v>
      </c>
      <c r="AC14" s="24">
        <v>1</v>
      </c>
      <c r="AD14" s="24">
        <v>1</v>
      </c>
      <c r="AE14" s="25">
        <v>1</v>
      </c>
    </row>
    <row r="15" spans="1:31" ht="16.899999999999999" customHeight="1" x14ac:dyDescent="0.4">
      <c r="A15" s="19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5"/>
      <c r="O15" s="69">
        <v>9</v>
      </c>
      <c r="P15" s="3" t="s">
        <v>0</v>
      </c>
      <c r="Q15" s="3">
        <v>1.73</v>
      </c>
      <c r="R15" s="6">
        <v>1.2</v>
      </c>
      <c r="T15" s="11" t="s">
        <v>15</v>
      </c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7"/>
    </row>
    <row r="16" spans="1:31" ht="16.899999999999999" customHeight="1" x14ac:dyDescent="0.4">
      <c r="A16" s="19" t="s">
        <v>7</v>
      </c>
      <c r="B16" s="12"/>
      <c r="C16" s="3"/>
      <c r="D16" s="3"/>
      <c r="E16" s="3"/>
      <c r="F16" s="3"/>
      <c r="G16" s="3"/>
      <c r="H16" s="3"/>
      <c r="I16" s="3"/>
      <c r="J16" s="3"/>
      <c r="K16" s="3"/>
      <c r="L16" s="3"/>
      <c r="M16" s="6"/>
      <c r="O16" s="69">
        <v>10</v>
      </c>
      <c r="P16" s="3" t="s">
        <v>83</v>
      </c>
      <c r="Q16" s="3">
        <v>2.2200000000000002</v>
      </c>
      <c r="R16" s="6">
        <v>1.2</v>
      </c>
      <c r="T16" s="4" t="s">
        <v>11</v>
      </c>
      <c r="U16" s="2">
        <v>1</v>
      </c>
      <c r="V16" s="2">
        <v>2</v>
      </c>
      <c r="W16" s="2">
        <v>3</v>
      </c>
      <c r="X16" s="2">
        <v>4</v>
      </c>
      <c r="Y16" s="2">
        <v>5</v>
      </c>
      <c r="Z16" s="2">
        <v>6</v>
      </c>
      <c r="AA16" s="2">
        <v>7</v>
      </c>
      <c r="AB16" s="2">
        <v>8</v>
      </c>
      <c r="AC16" s="2">
        <v>9</v>
      </c>
      <c r="AD16" s="2">
        <v>10</v>
      </c>
      <c r="AE16" s="5">
        <v>11</v>
      </c>
    </row>
    <row r="17" spans="1:31" ht="16.899999999999999" customHeight="1" thickBot="1" x14ac:dyDescent="0.45">
      <c r="A17" s="20" t="s">
        <v>8</v>
      </c>
      <c r="B17" s="29">
        <f t="shared" ref="B17:L17" si="1">VLOOKUP(U$11,$O$7:$R$19,3)*B$16*VLOOKUP(U$11,$O$7:$R$19,4)</f>
        <v>0</v>
      </c>
      <c r="C17" s="30">
        <f t="shared" si="1"/>
        <v>0</v>
      </c>
      <c r="D17" s="30">
        <f t="shared" si="1"/>
        <v>0</v>
      </c>
      <c r="E17" s="30">
        <f t="shared" si="1"/>
        <v>0</v>
      </c>
      <c r="F17" s="30">
        <f t="shared" si="1"/>
        <v>0</v>
      </c>
      <c r="G17" s="30">
        <f t="shared" si="1"/>
        <v>0</v>
      </c>
      <c r="H17" s="30">
        <f t="shared" si="1"/>
        <v>0</v>
      </c>
      <c r="I17" s="30">
        <f t="shared" si="1"/>
        <v>0</v>
      </c>
      <c r="J17" s="30">
        <f t="shared" si="1"/>
        <v>0</v>
      </c>
      <c r="K17" s="30">
        <f t="shared" si="1"/>
        <v>0</v>
      </c>
      <c r="L17" s="30">
        <f t="shared" si="1"/>
        <v>0</v>
      </c>
      <c r="M17" s="31">
        <f>SUM(B17:L17)</f>
        <v>0</v>
      </c>
      <c r="O17" s="69">
        <v>11</v>
      </c>
      <c r="P17" s="3" t="s">
        <v>2</v>
      </c>
      <c r="Q17" s="3">
        <v>2.23</v>
      </c>
      <c r="R17" s="6">
        <v>1.2</v>
      </c>
      <c r="T17" s="7" t="s">
        <v>12</v>
      </c>
      <c r="U17" s="24">
        <v>1</v>
      </c>
      <c r="V17" s="24">
        <v>1</v>
      </c>
      <c r="W17" s="24">
        <v>1</v>
      </c>
      <c r="X17" s="24">
        <v>1</v>
      </c>
      <c r="Y17" s="24">
        <v>1</v>
      </c>
      <c r="Z17" s="24">
        <v>1</v>
      </c>
      <c r="AA17" s="24">
        <v>1</v>
      </c>
      <c r="AB17" s="24">
        <v>1</v>
      </c>
      <c r="AC17" s="24">
        <v>1</v>
      </c>
      <c r="AD17" s="24">
        <v>1</v>
      </c>
      <c r="AE17" s="25">
        <v>1</v>
      </c>
    </row>
    <row r="18" spans="1:31" ht="16.899999999999999" customHeight="1" thickBot="1" x14ac:dyDescent="0.45">
      <c r="O18" s="69">
        <v>12</v>
      </c>
      <c r="P18" s="3" t="s">
        <v>84</v>
      </c>
      <c r="Q18" s="3">
        <v>2.85</v>
      </c>
      <c r="R18" s="6">
        <v>1.2</v>
      </c>
    </row>
    <row r="19" spans="1:31" ht="16.899999999999999" customHeight="1" thickBot="1" x14ac:dyDescent="0.45">
      <c r="A19" s="97" t="s">
        <v>35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9"/>
      <c r="O19" s="70">
        <v>13</v>
      </c>
      <c r="P19" s="8" t="s">
        <v>80</v>
      </c>
      <c r="Q19" s="8">
        <v>3.36</v>
      </c>
      <c r="R19" s="9">
        <v>1.2</v>
      </c>
    </row>
    <row r="20" spans="1:31" ht="16.899999999999999" customHeight="1" thickBot="1" x14ac:dyDescent="0.45">
      <c r="A20" s="50" t="s">
        <v>30</v>
      </c>
      <c r="B20" s="51"/>
      <c r="C20" s="45" t="s">
        <v>33</v>
      </c>
      <c r="D20" s="53"/>
      <c r="E20" s="52" t="s">
        <v>54</v>
      </c>
      <c r="F20" s="52"/>
      <c r="G20" s="52"/>
      <c r="H20" s="52"/>
      <c r="I20" s="52"/>
      <c r="J20" s="52"/>
      <c r="K20" s="52"/>
      <c r="L20" s="52"/>
      <c r="M20" s="38"/>
    </row>
    <row r="21" spans="1:31" ht="16.899999999999999" customHeight="1" x14ac:dyDescent="0.4">
      <c r="A21" s="14"/>
      <c r="B21" s="15" t="s">
        <v>18</v>
      </c>
      <c r="C21" s="16" t="s">
        <v>19</v>
      </c>
      <c r="D21" s="16" t="s">
        <v>20</v>
      </c>
      <c r="E21" s="16" t="s">
        <v>21</v>
      </c>
      <c r="F21" s="16" t="s">
        <v>39</v>
      </c>
      <c r="G21" s="16" t="s">
        <v>22</v>
      </c>
      <c r="H21" s="16" t="s">
        <v>23</v>
      </c>
      <c r="I21" s="16" t="s">
        <v>24</v>
      </c>
      <c r="J21" s="16" t="s">
        <v>25</v>
      </c>
      <c r="K21" s="16" t="s">
        <v>26</v>
      </c>
      <c r="L21" s="16" t="s">
        <v>27</v>
      </c>
      <c r="M21" s="17" t="s">
        <v>17</v>
      </c>
      <c r="O21" s="100" t="s">
        <v>113</v>
      </c>
      <c r="P21" s="100"/>
      <c r="Q21" s="100"/>
      <c r="R21" s="100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</row>
    <row r="22" spans="1:31" ht="16.899999999999999" customHeight="1" x14ac:dyDescent="0.4">
      <c r="A22" s="19" t="s">
        <v>5</v>
      </c>
      <c r="B22" s="12"/>
      <c r="C22" s="3"/>
      <c r="D22" s="3"/>
      <c r="E22" s="3"/>
      <c r="F22" s="3"/>
      <c r="G22" s="3"/>
      <c r="H22" s="3"/>
      <c r="I22" s="3"/>
      <c r="J22" s="3"/>
      <c r="K22" s="3"/>
      <c r="L22" s="3"/>
      <c r="M22" s="5"/>
      <c r="O22" s="100"/>
      <c r="P22" s="100"/>
      <c r="Q22" s="100"/>
      <c r="R22" s="100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</row>
    <row r="23" spans="1:31" ht="16.899999999999999" customHeight="1" x14ac:dyDescent="0.4">
      <c r="A23" s="19" t="s">
        <v>7</v>
      </c>
      <c r="B23" s="12"/>
      <c r="C23" s="3"/>
      <c r="D23" s="3"/>
      <c r="E23" s="3"/>
      <c r="F23" s="3"/>
      <c r="G23" s="3"/>
      <c r="H23" s="3"/>
      <c r="I23" s="3"/>
      <c r="J23" s="3"/>
      <c r="K23" s="3"/>
      <c r="L23" s="3"/>
      <c r="M23" s="6"/>
    </row>
    <row r="24" spans="1:31" ht="16.899999999999999" customHeight="1" thickBot="1" x14ac:dyDescent="0.45">
      <c r="A24" s="20" t="s">
        <v>8</v>
      </c>
      <c r="B24" s="29">
        <f t="shared" ref="B24:L24" si="2">VLOOKUP(U$14,$O$7:$R$19,3)*B$23*VLOOKUP(U$14,$O$7:$R$19,4)</f>
        <v>0</v>
      </c>
      <c r="C24" s="30">
        <f t="shared" si="2"/>
        <v>0</v>
      </c>
      <c r="D24" s="30">
        <f t="shared" si="2"/>
        <v>0</v>
      </c>
      <c r="E24" s="30">
        <f t="shared" si="2"/>
        <v>0</v>
      </c>
      <c r="F24" s="30">
        <f t="shared" si="2"/>
        <v>0</v>
      </c>
      <c r="G24" s="30">
        <f t="shared" si="2"/>
        <v>0</v>
      </c>
      <c r="H24" s="30">
        <f t="shared" si="2"/>
        <v>0</v>
      </c>
      <c r="I24" s="30">
        <f t="shared" si="2"/>
        <v>0</v>
      </c>
      <c r="J24" s="30">
        <f t="shared" si="2"/>
        <v>0</v>
      </c>
      <c r="K24" s="30">
        <f t="shared" si="2"/>
        <v>0</v>
      </c>
      <c r="L24" s="30">
        <f t="shared" si="2"/>
        <v>0</v>
      </c>
      <c r="M24" s="31">
        <f>SUM(B24:L24)</f>
        <v>0</v>
      </c>
    </row>
    <row r="25" spans="1:31" ht="16.899999999999999" customHeight="1" thickBot="1" x14ac:dyDescent="0.45"/>
    <row r="26" spans="1:31" ht="16.899999999999999" customHeight="1" thickBot="1" x14ac:dyDescent="0.45">
      <c r="A26" s="97" t="s">
        <v>34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9"/>
    </row>
    <row r="27" spans="1:31" ht="16.899999999999999" customHeight="1" thickBot="1" x14ac:dyDescent="0.45">
      <c r="A27" s="50" t="s">
        <v>30</v>
      </c>
      <c r="B27" s="51"/>
      <c r="C27" s="45" t="s">
        <v>33</v>
      </c>
      <c r="D27" s="53"/>
      <c r="E27" s="52" t="s">
        <v>54</v>
      </c>
      <c r="F27" s="52"/>
      <c r="G27" s="52"/>
      <c r="H27" s="52"/>
      <c r="I27" s="52"/>
      <c r="J27" s="52"/>
      <c r="K27" s="52"/>
      <c r="L27" s="52"/>
      <c r="M27" s="38"/>
    </row>
    <row r="28" spans="1:31" ht="16.899999999999999" customHeight="1" x14ac:dyDescent="0.4">
      <c r="A28" s="14"/>
      <c r="B28" s="15" t="s">
        <v>18</v>
      </c>
      <c r="C28" s="16" t="s">
        <v>19</v>
      </c>
      <c r="D28" s="16" t="s">
        <v>20</v>
      </c>
      <c r="E28" s="16" t="s">
        <v>21</v>
      </c>
      <c r="F28" s="16" t="s">
        <v>39</v>
      </c>
      <c r="G28" s="16" t="s">
        <v>22</v>
      </c>
      <c r="H28" s="16" t="s">
        <v>23</v>
      </c>
      <c r="I28" s="16" t="s">
        <v>24</v>
      </c>
      <c r="J28" s="16" t="s">
        <v>25</v>
      </c>
      <c r="K28" s="16" t="s">
        <v>26</v>
      </c>
      <c r="L28" s="16" t="s">
        <v>27</v>
      </c>
      <c r="M28" s="17" t="s">
        <v>17</v>
      </c>
    </row>
    <row r="29" spans="1:31" ht="16.899999999999999" customHeight="1" x14ac:dyDescent="0.4">
      <c r="A29" s="19" t="s">
        <v>5</v>
      </c>
      <c r="B29" s="12"/>
      <c r="C29" s="3"/>
      <c r="D29" s="3"/>
      <c r="E29" s="3"/>
      <c r="F29" s="3"/>
      <c r="G29" s="3"/>
      <c r="H29" s="3"/>
      <c r="I29" s="3"/>
      <c r="J29" s="3"/>
      <c r="K29" s="3"/>
      <c r="L29" s="3"/>
      <c r="M29" s="5"/>
    </row>
    <row r="30" spans="1:31" ht="16.899999999999999" customHeight="1" x14ac:dyDescent="0.4">
      <c r="A30" s="19" t="s">
        <v>7</v>
      </c>
      <c r="B30" s="12"/>
      <c r="C30" s="3"/>
      <c r="D30" s="3"/>
      <c r="E30" s="3"/>
      <c r="F30" s="3"/>
      <c r="G30" s="3"/>
      <c r="H30" s="3"/>
      <c r="I30" s="3"/>
      <c r="J30" s="3"/>
      <c r="K30" s="3"/>
      <c r="L30" s="3"/>
      <c r="M30" s="6"/>
    </row>
    <row r="31" spans="1:31" ht="16.899999999999999" customHeight="1" thickBot="1" x14ac:dyDescent="0.45">
      <c r="A31" s="20" t="s">
        <v>8</v>
      </c>
      <c r="B31" s="29">
        <f t="shared" ref="B31:L31" si="3">VLOOKUP(U$17,$O$7:$R$19,3)*B$30*VLOOKUP(U$17,$O$7:$R$19,4)</f>
        <v>0</v>
      </c>
      <c r="C31" s="30">
        <f t="shared" si="3"/>
        <v>0</v>
      </c>
      <c r="D31" s="30">
        <f t="shared" si="3"/>
        <v>0</v>
      </c>
      <c r="E31" s="30">
        <f t="shared" si="3"/>
        <v>0</v>
      </c>
      <c r="F31" s="30">
        <f t="shared" si="3"/>
        <v>0</v>
      </c>
      <c r="G31" s="30">
        <f t="shared" si="3"/>
        <v>0</v>
      </c>
      <c r="H31" s="30">
        <f t="shared" si="3"/>
        <v>0</v>
      </c>
      <c r="I31" s="30">
        <f t="shared" si="3"/>
        <v>0</v>
      </c>
      <c r="J31" s="30">
        <f t="shared" si="3"/>
        <v>0</v>
      </c>
      <c r="K31" s="30">
        <f t="shared" si="3"/>
        <v>0</v>
      </c>
      <c r="L31" s="30">
        <f t="shared" si="3"/>
        <v>0</v>
      </c>
      <c r="M31" s="31">
        <f>SUM(B31:L31)</f>
        <v>0</v>
      </c>
    </row>
    <row r="32" spans="1:31" ht="16.899999999999999" customHeight="1" x14ac:dyDescent="0.4"/>
    <row r="33" spans="1:3" ht="16.899999999999999" customHeight="1" x14ac:dyDescent="0.4">
      <c r="A33" s="28" t="s">
        <v>133</v>
      </c>
      <c r="B33" s="33">
        <f>SUM(M:M)</f>
        <v>0</v>
      </c>
      <c r="C33" s="28" t="s">
        <v>8</v>
      </c>
    </row>
    <row r="34" spans="1:3" ht="16.899999999999999" customHeight="1" x14ac:dyDescent="0.4"/>
    <row r="35" spans="1:3" ht="16.899999999999999" customHeight="1" x14ac:dyDescent="0.4"/>
    <row r="36" spans="1:3" ht="16.899999999999999" customHeight="1" x14ac:dyDescent="0.4"/>
    <row r="37" spans="1:3" ht="16.899999999999999" customHeight="1" x14ac:dyDescent="0.4"/>
    <row r="38" spans="1:3" ht="16.899999999999999" customHeight="1" x14ac:dyDescent="0.4"/>
    <row r="39" spans="1:3" ht="16.899999999999999" customHeight="1" x14ac:dyDescent="0.4"/>
    <row r="40" spans="1:3" ht="16.899999999999999" customHeight="1" x14ac:dyDescent="0.4"/>
    <row r="41" spans="1:3" ht="16.899999999999999" customHeight="1" x14ac:dyDescent="0.4"/>
    <row r="42" spans="1:3" ht="16.899999999999999" customHeight="1" x14ac:dyDescent="0.4"/>
    <row r="43" spans="1:3" ht="16.899999999999999" customHeight="1" x14ac:dyDescent="0.4"/>
    <row r="44" spans="1:3" ht="16.899999999999999" customHeight="1" x14ac:dyDescent="0.4"/>
    <row r="45" spans="1:3" ht="16.899999999999999" customHeight="1" x14ac:dyDescent="0.4"/>
    <row r="46" spans="1:3" ht="16.899999999999999" customHeight="1" x14ac:dyDescent="0.4"/>
    <row r="47" spans="1:3" ht="16.899999999999999" customHeight="1" x14ac:dyDescent="0.4"/>
    <row r="48" spans="1:3" ht="16.899999999999999" customHeight="1" x14ac:dyDescent="0.4"/>
    <row r="49" ht="16.899999999999999" customHeight="1" x14ac:dyDescent="0.4"/>
    <row r="50" ht="16.899999999999999" customHeight="1" x14ac:dyDescent="0.4"/>
    <row r="51" ht="16.899999999999999" customHeight="1" x14ac:dyDescent="0.4"/>
    <row r="52" ht="16.899999999999999" customHeight="1" x14ac:dyDescent="0.4"/>
    <row r="53" ht="16.899999999999999" customHeight="1" x14ac:dyDescent="0.4"/>
  </sheetData>
  <mergeCells count="7">
    <mergeCell ref="O5:R5"/>
    <mergeCell ref="A5:M5"/>
    <mergeCell ref="A1:M1"/>
    <mergeCell ref="A19:M19"/>
    <mergeCell ref="A26:M26"/>
    <mergeCell ref="A12:M12"/>
    <mergeCell ref="O21:R22"/>
  </mergeCells>
  <phoneticPr fontId="0" type="noConversion"/>
  <pageMargins left="0.75" right="0.75" top="1" bottom="1" header="0.5" footer="0.5"/>
  <pageSetup scale="8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38100</xdr:colOff>
                    <xdr:row>7</xdr:row>
                    <xdr:rowOff>0</xdr:rowOff>
                  </from>
                  <to>
                    <xdr:col>1</xdr:col>
                    <xdr:colOff>697230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Drop Down 5">
              <controlPr defaultSize="0" autoLine="0" autoPict="0">
                <anchor moveWithCells="1">
                  <from>
                    <xdr:col>2</xdr:col>
                    <xdr:colOff>30480</xdr:colOff>
                    <xdr:row>7</xdr:row>
                    <xdr:rowOff>0</xdr:rowOff>
                  </from>
                  <to>
                    <xdr:col>2</xdr:col>
                    <xdr:colOff>678180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Drop Down 6">
              <controlPr defaultSize="0" autoLine="0" autoPict="0">
                <anchor moveWithCells="1">
                  <from>
                    <xdr:col>1</xdr:col>
                    <xdr:colOff>38100</xdr:colOff>
                    <xdr:row>14</xdr:row>
                    <xdr:rowOff>0</xdr:rowOff>
                  </from>
                  <to>
                    <xdr:col>1</xdr:col>
                    <xdr:colOff>697230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Drop Down 7">
              <controlPr defaultSize="0" autoLine="0" autoPict="0">
                <anchor moveWithCells="1">
                  <from>
                    <xdr:col>2</xdr:col>
                    <xdr:colOff>30480</xdr:colOff>
                    <xdr:row>14</xdr:row>
                    <xdr:rowOff>0</xdr:rowOff>
                  </from>
                  <to>
                    <xdr:col>2</xdr:col>
                    <xdr:colOff>678180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Drop Down 8">
              <controlPr defaultSize="0" autoLine="0" autoPict="0">
                <anchor moveWithCells="1">
                  <from>
                    <xdr:col>1</xdr:col>
                    <xdr:colOff>38100</xdr:colOff>
                    <xdr:row>21</xdr:row>
                    <xdr:rowOff>0</xdr:rowOff>
                  </from>
                  <to>
                    <xdr:col>1</xdr:col>
                    <xdr:colOff>697230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Drop Down 9">
              <controlPr defaultSize="0" autoLine="0" autoPict="0">
                <anchor moveWithCells="1">
                  <from>
                    <xdr:col>2</xdr:col>
                    <xdr:colOff>30480</xdr:colOff>
                    <xdr:row>21</xdr:row>
                    <xdr:rowOff>0</xdr:rowOff>
                  </from>
                  <to>
                    <xdr:col>2</xdr:col>
                    <xdr:colOff>678180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Drop Down 10">
              <controlPr defaultSize="0" autoLine="0" autoPict="0">
                <anchor moveWithCells="1">
                  <from>
                    <xdr:col>1</xdr:col>
                    <xdr:colOff>38100</xdr:colOff>
                    <xdr:row>28</xdr:row>
                    <xdr:rowOff>0</xdr:rowOff>
                  </from>
                  <to>
                    <xdr:col>1</xdr:col>
                    <xdr:colOff>697230</xdr:colOff>
                    <xdr:row>28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Drop Down 11">
              <controlPr defaultSize="0" autoLine="0" autoPict="0">
                <anchor moveWithCells="1">
                  <from>
                    <xdr:col>2</xdr:col>
                    <xdr:colOff>30480</xdr:colOff>
                    <xdr:row>28</xdr:row>
                    <xdr:rowOff>0</xdr:rowOff>
                  </from>
                  <to>
                    <xdr:col>2</xdr:col>
                    <xdr:colOff>678180</xdr:colOff>
                    <xdr:row>28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Drop Down 14">
              <controlPr defaultSize="0" autoLine="0" autoPict="0">
                <anchor moveWithCells="1">
                  <from>
                    <xdr:col>3</xdr:col>
                    <xdr:colOff>38100</xdr:colOff>
                    <xdr:row>7</xdr:row>
                    <xdr:rowOff>0</xdr:rowOff>
                  </from>
                  <to>
                    <xdr:col>3</xdr:col>
                    <xdr:colOff>697230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Drop Down 15">
              <controlPr defaultSize="0" autoLine="0" autoPict="0">
                <anchor moveWithCells="1">
                  <from>
                    <xdr:col>4</xdr:col>
                    <xdr:colOff>30480</xdr:colOff>
                    <xdr:row>7</xdr:row>
                    <xdr:rowOff>0</xdr:rowOff>
                  </from>
                  <to>
                    <xdr:col>4</xdr:col>
                    <xdr:colOff>678180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Drop Down 16">
              <controlPr defaultSize="0" autoLine="0" autoPict="0">
                <anchor moveWithCells="1">
                  <from>
                    <xdr:col>6</xdr:col>
                    <xdr:colOff>30480</xdr:colOff>
                    <xdr:row>7</xdr:row>
                    <xdr:rowOff>0</xdr:rowOff>
                  </from>
                  <to>
                    <xdr:col>6</xdr:col>
                    <xdr:colOff>678180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Drop Down 17">
              <controlPr defaultSize="0" autoLine="0" autoPict="0">
                <anchor moveWithCells="1">
                  <from>
                    <xdr:col>7</xdr:col>
                    <xdr:colOff>30480</xdr:colOff>
                    <xdr:row>7</xdr:row>
                    <xdr:rowOff>0</xdr:rowOff>
                  </from>
                  <to>
                    <xdr:col>7</xdr:col>
                    <xdr:colOff>678180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Drop Down 18">
              <controlPr defaultSize="0" autoLine="0" autoPict="0">
                <anchor moveWithCells="1">
                  <from>
                    <xdr:col>8</xdr:col>
                    <xdr:colOff>30480</xdr:colOff>
                    <xdr:row>7</xdr:row>
                    <xdr:rowOff>0</xdr:rowOff>
                  </from>
                  <to>
                    <xdr:col>8</xdr:col>
                    <xdr:colOff>678180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Drop Down 19">
              <controlPr defaultSize="0" autoLine="0" autoPict="0">
                <anchor moveWithCells="1">
                  <from>
                    <xdr:col>9</xdr:col>
                    <xdr:colOff>30480</xdr:colOff>
                    <xdr:row>7</xdr:row>
                    <xdr:rowOff>0</xdr:rowOff>
                  </from>
                  <to>
                    <xdr:col>9</xdr:col>
                    <xdr:colOff>678180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Drop Down 20">
              <controlPr defaultSize="0" autoLine="0" autoPict="0">
                <anchor moveWithCells="1">
                  <from>
                    <xdr:col>10</xdr:col>
                    <xdr:colOff>30480</xdr:colOff>
                    <xdr:row>7</xdr:row>
                    <xdr:rowOff>0</xdr:rowOff>
                  </from>
                  <to>
                    <xdr:col>10</xdr:col>
                    <xdr:colOff>678180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Drop Down 21">
              <controlPr defaultSize="0" autoLine="0" autoPict="0">
                <anchor moveWithCells="1">
                  <from>
                    <xdr:col>11</xdr:col>
                    <xdr:colOff>30480</xdr:colOff>
                    <xdr:row>7</xdr:row>
                    <xdr:rowOff>0</xdr:rowOff>
                  </from>
                  <to>
                    <xdr:col>11</xdr:col>
                    <xdr:colOff>678180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Drop Down 32">
              <controlPr defaultSize="0" autoLine="0" autoPict="0">
                <anchor moveWithCells="1">
                  <from>
                    <xdr:col>3</xdr:col>
                    <xdr:colOff>30480</xdr:colOff>
                    <xdr:row>14</xdr:row>
                    <xdr:rowOff>0</xdr:rowOff>
                  </from>
                  <to>
                    <xdr:col>3</xdr:col>
                    <xdr:colOff>678180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Drop Down 33">
              <controlPr defaultSize="0" autoLine="0" autoPict="0">
                <anchor moveWithCells="1">
                  <from>
                    <xdr:col>4</xdr:col>
                    <xdr:colOff>30480</xdr:colOff>
                    <xdr:row>14</xdr:row>
                    <xdr:rowOff>0</xdr:rowOff>
                  </from>
                  <to>
                    <xdr:col>4</xdr:col>
                    <xdr:colOff>678180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2" name="Drop Down 34">
              <controlPr defaultSize="0" autoLine="0" autoPict="0">
                <anchor moveWithCells="1">
                  <from>
                    <xdr:col>6</xdr:col>
                    <xdr:colOff>30480</xdr:colOff>
                    <xdr:row>14</xdr:row>
                    <xdr:rowOff>0</xdr:rowOff>
                  </from>
                  <to>
                    <xdr:col>6</xdr:col>
                    <xdr:colOff>678180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Drop Down 35">
              <controlPr defaultSize="0" autoLine="0" autoPict="0">
                <anchor moveWithCells="1">
                  <from>
                    <xdr:col>7</xdr:col>
                    <xdr:colOff>30480</xdr:colOff>
                    <xdr:row>14</xdr:row>
                    <xdr:rowOff>0</xdr:rowOff>
                  </from>
                  <to>
                    <xdr:col>7</xdr:col>
                    <xdr:colOff>678180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Drop Down 36">
              <controlPr defaultSize="0" autoLine="0" autoPict="0">
                <anchor moveWithCells="1">
                  <from>
                    <xdr:col>8</xdr:col>
                    <xdr:colOff>30480</xdr:colOff>
                    <xdr:row>14</xdr:row>
                    <xdr:rowOff>0</xdr:rowOff>
                  </from>
                  <to>
                    <xdr:col>8</xdr:col>
                    <xdr:colOff>678180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Drop Down 37">
              <controlPr defaultSize="0" autoLine="0" autoPict="0">
                <anchor moveWithCells="1">
                  <from>
                    <xdr:col>9</xdr:col>
                    <xdr:colOff>30480</xdr:colOff>
                    <xdr:row>14</xdr:row>
                    <xdr:rowOff>0</xdr:rowOff>
                  </from>
                  <to>
                    <xdr:col>9</xdr:col>
                    <xdr:colOff>678180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Drop Down 38">
              <controlPr defaultSize="0" autoLine="0" autoPict="0">
                <anchor moveWithCells="1">
                  <from>
                    <xdr:col>10</xdr:col>
                    <xdr:colOff>30480</xdr:colOff>
                    <xdr:row>14</xdr:row>
                    <xdr:rowOff>0</xdr:rowOff>
                  </from>
                  <to>
                    <xdr:col>10</xdr:col>
                    <xdr:colOff>678180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Drop Down 39">
              <controlPr defaultSize="0" autoLine="0" autoPict="0">
                <anchor moveWithCells="1">
                  <from>
                    <xdr:col>11</xdr:col>
                    <xdr:colOff>30480</xdr:colOff>
                    <xdr:row>14</xdr:row>
                    <xdr:rowOff>0</xdr:rowOff>
                  </from>
                  <to>
                    <xdr:col>11</xdr:col>
                    <xdr:colOff>678180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Drop Down 40">
              <controlPr defaultSize="0" autoLine="0" autoPict="0">
                <anchor moveWithCells="1">
                  <from>
                    <xdr:col>3</xdr:col>
                    <xdr:colOff>30480</xdr:colOff>
                    <xdr:row>21</xdr:row>
                    <xdr:rowOff>0</xdr:rowOff>
                  </from>
                  <to>
                    <xdr:col>3</xdr:col>
                    <xdr:colOff>678180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Drop Down 41">
              <controlPr defaultSize="0" autoLine="0" autoPict="0">
                <anchor moveWithCells="1">
                  <from>
                    <xdr:col>4</xdr:col>
                    <xdr:colOff>30480</xdr:colOff>
                    <xdr:row>21</xdr:row>
                    <xdr:rowOff>0</xdr:rowOff>
                  </from>
                  <to>
                    <xdr:col>4</xdr:col>
                    <xdr:colOff>678180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Drop Down 42">
              <controlPr defaultSize="0" autoLine="0" autoPict="0">
                <anchor moveWithCells="1">
                  <from>
                    <xdr:col>6</xdr:col>
                    <xdr:colOff>30480</xdr:colOff>
                    <xdr:row>21</xdr:row>
                    <xdr:rowOff>0</xdr:rowOff>
                  </from>
                  <to>
                    <xdr:col>6</xdr:col>
                    <xdr:colOff>678180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Drop Down 43">
              <controlPr defaultSize="0" autoLine="0" autoPict="0">
                <anchor moveWithCells="1">
                  <from>
                    <xdr:col>7</xdr:col>
                    <xdr:colOff>30480</xdr:colOff>
                    <xdr:row>21</xdr:row>
                    <xdr:rowOff>0</xdr:rowOff>
                  </from>
                  <to>
                    <xdr:col>7</xdr:col>
                    <xdr:colOff>678180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Drop Down 44">
              <controlPr defaultSize="0" autoLine="0" autoPict="0">
                <anchor moveWithCells="1">
                  <from>
                    <xdr:col>8</xdr:col>
                    <xdr:colOff>30480</xdr:colOff>
                    <xdr:row>21</xdr:row>
                    <xdr:rowOff>0</xdr:rowOff>
                  </from>
                  <to>
                    <xdr:col>8</xdr:col>
                    <xdr:colOff>678180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Drop Down 45">
              <controlPr defaultSize="0" autoLine="0" autoPict="0">
                <anchor moveWithCells="1">
                  <from>
                    <xdr:col>9</xdr:col>
                    <xdr:colOff>30480</xdr:colOff>
                    <xdr:row>21</xdr:row>
                    <xdr:rowOff>0</xdr:rowOff>
                  </from>
                  <to>
                    <xdr:col>9</xdr:col>
                    <xdr:colOff>678180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4" name="Drop Down 46">
              <controlPr defaultSize="0" autoLine="0" autoPict="0">
                <anchor moveWithCells="1">
                  <from>
                    <xdr:col>10</xdr:col>
                    <xdr:colOff>30480</xdr:colOff>
                    <xdr:row>21</xdr:row>
                    <xdr:rowOff>0</xdr:rowOff>
                  </from>
                  <to>
                    <xdr:col>10</xdr:col>
                    <xdr:colOff>678180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5" name="Drop Down 47">
              <controlPr defaultSize="0" autoLine="0" autoPict="0">
                <anchor moveWithCells="1">
                  <from>
                    <xdr:col>11</xdr:col>
                    <xdr:colOff>30480</xdr:colOff>
                    <xdr:row>21</xdr:row>
                    <xdr:rowOff>0</xdr:rowOff>
                  </from>
                  <to>
                    <xdr:col>11</xdr:col>
                    <xdr:colOff>678180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6" name="Drop Down 48">
              <controlPr defaultSize="0" autoLine="0" autoPict="0">
                <anchor moveWithCells="1">
                  <from>
                    <xdr:col>3</xdr:col>
                    <xdr:colOff>30480</xdr:colOff>
                    <xdr:row>28</xdr:row>
                    <xdr:rowOff>0</xdr:rowOff>
                  </from>
                  <to>
                    <xdr:col>3</xdr:col>
                    <xdr:colOff>678180</xdr:colOff>
                    <xdr:row>28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7" name="Drop Down 49">
              <controlPr defaultSize="0" autoLine="0" autoPict="0">
                <anchor moveWithCells="1">
                  <from>
                    <xdr:col>4</xdr:col>
                    <xdr:colOff>30480</xdr:colOff>
                    <xdr:row>28</xdr:row>
                    <xdr:rowOff>0</xdr:rowOff>
                  </from>
                  <to>
                    <xdr:col>4</xdr:col>
                    <xdr:colOff>678180</xdr:colOff>
                    <xdr:row>28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Drop Down 50">
              <controlPr defaultSize="0" autoLine="0" autoPict="0">
                <anchor moveWithCells="1">
                  <from>
                    <xdr:col>6</xdr:col>
                    <xdr:colOff>30480</xdr:colOff>
                    <xdr:row>28</xdr:row>
                    <xdr:rowOff>0</xdr:rowOff>
                  </from>
                  <to>
                    <xdr:col>6</xdr:col>
                    <xdr:colOff>678180</xdr:colOff>
                    <xdr:row>28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Drop Down 51">
              <controlPr defaultSize="0" autoLine="0" autoPict="0">
                <anchor moveWithCells="1">
                  <from>
                    <xdr:col>7</xdr:col>
                    <xdr:colOff>30480</xdr:colOff>
                    <xdr:row>28</xdr:row>
                    <xdr:rowOff>0</xdr:rowOff>
                  </from>
                  <to>
                    <xdr:col>7</xdr:col>
                    <xdr:colOff>678180</xdr:colOff>
                    <xdr:row>28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0" name="Drop Down 52">
              <controlPr defaultSize="0" autoLine="0" autoPict="0">
                <anchor moveWithCells="1">
                  <from>
                    <xdr:col>8</xdr:col>
                    <xdr:colOff>30480</xdr:colOff>
                    <xdr:row>28</xdr:row>
                    <xdr:rowOff>0</xdr:rowOff>
                  </from>
                  <to>
                    <xdr:col>8</xdr:col>
                    <xdr:colOff>678180</xdr:colOff>
                    <xdr:row>28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1" name="Drop Down 53">
              <controlPr defaultSize="0" autoLine="0" autoPict="0">
                <anchor moveWithCells="1">
                  <from>
                    <xdr:col>9</xdr:col>
                    <xdr:colOff>30480</xdr:colOff>
                    <xdr:row>28</xdr:row>
                    <xdr:rowOff>0</xdr:rowOff>
                  </from>
                  <to>
                    <xdr:col>9</xdr:col>
                    <xdr:colOff>678180</xdr:colOff>
                    <xdr:row>28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2" name="Drop Down 54">
              <controlPr defaultSize="0" autoLine="0" autoPict="0">
                <anchor moveWithCells="1">
                  <from>
                    <xdr:col>10</xdr:col>
                    <xdr:colOff>30480</xdr:colOff>
                    <xdr:row>28</xdr:row>
                    <xdr:rowOff>0</xdr:rowOff>
                  </from>
                  <to>
                    <xdr:col>10</xdr:col>
                    <xdr:colOff>678180</xdr:colOff>
                    <xdr:row>28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3" name="Drop Down 55">
              <controlPr defaultSize="0" autoLine="0" autoPict="0">
                <anchor moveWithCells="1">
                  <from>
                    <xdr:col>11</xdr:col>
                    <xdr:colOff>30480</xdr:colOff>
                    <xdr:row>28</xdr:row>
                    <xdr:rowOff>0</xdr:rowOff>
                  </from>
                  <to>
                    <xdr:col>11</xdr:col>
                    <xdr:colOff>678180</xdr:colOff>
                    <xdr:row>28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4" name="Drop Down 56">
              <controlPr defaultSize="0" autoLine="0" autoPict="0">
                <anchor moveWithCells="1">
                  <from>
                    <xdr:col>5</xdr:col>
                    <xdr:colOff>30480</xdr:colOff>
                    <xdr:row>7</xdr:row>
                    <xdr:rowOff>0</xdr:rowOff>
                  </from>
                  <to>
                    <xdr:col>5</xdr:col>
                    <xdr:colOff>678180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5" name="Drop Down 57">
              <controlPr defaultSize="0" autoLine="0" autoPict="0">
                <anchor moveWithCells="1">
                  <from>
                    <xdr:col>5</xdr:col>
                    <xdr:colOff>30480</xdr:colOff>
                    <xdr:row>14</xdr:row>
                    <xdr:rowOff>0</xdr:rowOff>
                  </from>
                  <to>
                    <xdr:col>5</xdr:col>
                    <xdr:colOff>678180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6" name="Drop Down 58">
              <controlPr defaultSize="0" autoLine="0" autoPict="0">
                <anchor moveWithCells="1">
                  <from>
                    <xdr:col>5</xdr:col>
                    <xdr:colOff>30480</xdr:colOff>
                    <xdr:row>21</xdr:row>
                    <xdr:rowOff>0</xdr:rowOff>
                  </from>
                  <to>
                    <xdr:col>5</xdr:col>
                    <xdr:colOff>678180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7" name="Drop Down 59">
              <controlPr defaultSize="0" autoLine="0" autoPict="0">
                <anchor moveWithCells="1">
                  <from>
                    <xdr:col>5</xdr:col>
                    <xdr:colOff>30480</xdr:colOff>
                    <xdr:row>28</xdr:row>
                    <xdr:rowOff>0</xdr:rowOff>
                  </from>
                  <to>
                    <xdr:col>5</xdr:col>
                    <xdr:colOff>678180</xdr:colOff>
                    <xdr:row>28</xdr:row>
                    <xdr:rowOff>201930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3"/>
  <sheetViews>
    <sheetView zoomScale="80" zoomScaleNormal="80" workbookViewId="0">
      <selection activeCell="C24" sqref="C24"/>
    </sheetView>
  </sheetViews>
  <sheetFormatPr defaultRowHeight="12.3" x14ac:dyDescent="0.4"/>
  <cols>
    <col min="1" max="1" width="19.71875" bestFit="1" customWidth="1"/>
    <col min="2" max="3" width="10.71875" bestFit="1" customWidth="1"/>
    <col min="4" max="10" width="11.109375" bestFit="1" customWidth="1"/>
    <col min="11" max="17" width="12.109375" bestFit="1" customWidth="1"/>
    <col min="19" max="19" width="8.88671875" customWidth="1"/>
    <col min="20" max="20" width="10.609375" customWidth="1"/>
    <col min="21" max="21" width="10" customWidth="1"/>
    <col min="22" max="23" width="9.109375" customWidth="1"/>
    <col min="24" max="24" width="9.109375" hidden="1" customWidth="1"/>
    <col min="25" max="25" width="18.71875" hidden="1" customWidth="1"/>
    <col min="26" max="26" width="2" hidden="1" customWidth="1"/>
    <col min="27" max="27" width="9.109375" hidden="1" customWidth="1"/>
  </cols>
  <sheetData>
    <row r="1" spans="1:26" ht="17.399999999999999" x14ac:dyDescent="0.55000000000000004">
      <c r="A1" s="96" t="s">
        <v>66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26" x14ac:dyDescent="0.4">
      <c r="A2" s="28" t="s">
        <v>37</v>
      </c>
      <c r="B2" s="21"/>
      <c r="R2" s="89" t="s">
        <v>132</v>
      </c>
    </row>
    <row r="3" spans="1:26" x14ac:dyDescent="0.4">
      <c r="A3" s="28" t="s">
        <v>38</v>
      </c>
      <c r="B3" s="21"/>
    </row>
    <row r="4" spans="1:26" ht="12.6" thickBot="1" x14ac:dyDescent="0.45">
      <c r="B4" s="1"/>
    </row>
    <row r="5" spans="1:26" ht="12.6" thickBot="1" x14ac:dyDescent="0.45">
      <c r="A5" s="97" t="s">
        <v>42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38"/>
      <c r="T5" s="90" t="s">
        <v>56</v>
      </c>
      <c r="U5" s="91"/>
      <c r="V5" s="91"/>
      <c r="W5" s="92"/>
      <c r="Y5" s="34" t="s">
        <v>57</v>
      </c>
      <c r="Z5" s="23"/>
    </row>
    <row r="6" spans="1:26" x14ac:dyDescent="0.4">
      <c r="A6" s="34" t="s">
        <v>40</v>
      </c>
      <c r="B6" s="41"/>
      <c r="C6" s="23" t="s">
        <v>41</v>
      </c>
      <c r="D6" s="21" t="s">
        <v>54</v>
      </c>
      <c r="R6" s="10"/>
      <c r="T6" s="35" t="s">
        <v>31</v>
      </c>
      <c r="U6" s="36" t="s">
        <v>55</v>
      </c>
      <c r="V6" s="36" t="s">
        <v>16</v>
      </c>
      <c r="W6" s="37" t="s">
        <v>9</v>
      </c>
      <c r="Y6" s="11" t="s">
        <v>58</v>
      </c>
      <c r="Z6" s="27"/>
    </row>
    <row r="7" spans="1:26" ht="12.6" thickBot="1" x14ac:dyDescent="0.45">
      <c r="A7" s="18" t="s">
        <v>53</v>
      </c>
      <c r="B7" s="1"/>
      <c r="C7" s="10" t="s">
        <v>41</v>
      </c>
      <c r="D7" s="32"/>
      <c r="R7" s="10"/>
      <c r="T7" s="12">
        <v>1</v>
      </c>
      <c r="U7" s="3">
        <v>0</v>
      </c>
      <c r="V7" s="3">
        <v>0</v>
      </c>
      <c r="W7" s="6">
        <v>0</v>
      </c>
      <c r="Y7" s="7" t="s">
        <v>12</v>
      </c>
      <c r="Z7" s="25">
        <v>6</v>
      </c>
    </row>
    <row r="8" spans="1:26" ht="12.6" thickBot="1" x14ac:dyDescent="0.45">
      <c r="A8" s="42" t="s">
        <v>52</v>
      </c>
      <c r="B8" s="43"/>
      <c r="C8" s="44"/>
      <c r="D8" s="32"/>
      <c r="R8" s="10"/>
      <c r="T8" s="12">
        <v>2</v>
      </c>
      <c r="U8" s="3">
        <v>6</v>
      </c>
      <c r="V8" s="3">
        <v>0.5</v>
      </c>
      <c r="W8" s="6">
        <v>0.83</v>
      </c>
      <c r="Y8" s="11" t="s">
        <v>59</v>
      </c>
      <c r="Z8" s="27"/>
    </row>
    <row r="9" spans="1:26" ht="12.6" thickBot="1" x14ac:dyDescent="0.45">
      <c r="A9" s="14"/>
      <c r="B9" s="15" t="s">
        <v>43</v>
      </c>
      <c r="C9" s="16" t="s">
        <v>44</v>
      </c>
      <c r="D9" s="16" t="s">
        <v>45</v>
      </c>
      <c r="E9" s="16" t="s">
        <v>46</v>
      </c>
      <c r="F9" s="16" t="s">
        <v>47</v>
      </c>
      <c r="G9" s="16" t="s">
        <v>48</v>
      </c>
      <c r="H9" s="16" t="s">
        <v>49</v>
      </c>
      <c r="I9" s="16" t="s">
        <v>50</v>
      </c>
      <c r="J9" s="16" t="s">
        <v>51</v>
      </c>
      <c r="K9" s="16" t="s">
        <v>125</v>
      </c>
      <c r="L9" s="16" t="s">
        <v>126</v>
      </c>
      <c r="M9" s="16" t="s">
        <v>127</v>
      </c>
      <c r="N9" s="16" t="s">
        <v>128</v>
      </c>
      <c r="O9" s="16" t="s">
        <v>129</v>
      </c>
      <c r="P9" s="16" t="s">
        <v>130</v>
      </c>
      <c r="Q9" s="16" t="s">
        <v>131</v>
      </c>
      <c r="R9" s="39" t="s">
        <v>8</v>
      </c>
      <c r="T9" s="12">
        <v>3</v>
      </c>
      <c r="U9" s="3">
        <v>9</v>
      </c>
      <c r="V9" s="3">
        <v>0.75</v>
      </c>
      <c r="W9" s="61">
        <v>0.83</v>
      </c>
      <c r="Y9" s="7" t="s">
        <v>12</v>
      </c>
      <c r="Z9" s="25">
        <v>6</v>
      </c>
    </row>
    <row r="10" spans="1:26" ht="12.6" thickBot="1" x14ac:dyDescent="0.45">
      <c r="A10" s="20" t="s">
        <v>7</v>
      </c>
      <c r="B10" s="13">
        <v>0</v>
      </c>
      <c r="C10" s="8"/>
      <c r="D10" s="8"/>
      <c r="E10" s="8"/>
      <c r="F10" s="8"/>
      <c r="G10" s="40"/>
      <c r="H10" s="40"/>
      <c r="I10" s="40"/>
      <c r="J10" s="40"/>
      <c r="K10" s="8"/>
      <c r="L10" s="8"/>
      <c r="M10" s="40"/>
      <c r="N10" s="40"/>
      <c r="O10" s="40"/>
      <c r="P10" s="40"/>
      <c r="Q10" s="8"/>
      <c r="R10" s="31">
        <f>AVERAGE(B10:Q10)*(B6-2-B8*2)*VLOOKUP(Z7,$T$7:$W$16,2)*VLOOKUP(Z7,$T$7:$W$16,4)/144</f>
        <v>0</v>
      </c>
      <c r="T10" s="12">
        <v>4</v>
      </c>
      <c r="U10" s="3">
        <v>10</v>
      </c>
      <c r="V10" s="3">
        <v>0.83299999999999996</v>
      </c>
      <c r="W10" s="61">
        <v>0.83</v>
      </c>
      <c r="Y10" s="11" t="s">
        <v>60</v>
      </c>
      <c r="Z10" s="27"/>
    </row>
    <row r="11" spans="1:26" ht="12.6" thickBot="1" x14ac:dyDescent="0.45">
      <c r="T11" s="12">
        <v>5</v>
      </c>
      <c r="U11" s="3">
        <v>12</v>
      </c>
      <c r="V11" s="3">
        <v>1</v>
      </c>
      <c r="W11" s="61">
        <v>0.83</v>
      </c>
      <c r="Y11" s="7" t="s">
        <v>12</v>
      </c>
      <c r="Z11" s="25">
        <v>6</v>
      </c>
    </row>
    <row r="12" spans="1:26" ht="12.6" thickBot="1" x14ac:dyDescent="0.45">
      <c r="A12" s="97" t="s">
        <v>63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38"/>
      <c r="T12" s="12">
        <v>6</v>
      </c>
      <c r="U12" s="3">
        <v>14</v>
      </c>
      <c r="V12" s="3">
        <v>1.167</v>
      </c>
      <c r="W12" s="61">
        <v>0.9</v>
      </c>
      <c r="Y12" s="11" t="s">
        <v>61</v>
      </c>
      <c r="Z12" s="27"/>
    </row>
    <row r="13" spans="1:26" ht="12.6" thickBot="1" x14ac:dyDescent="0.45">
      <c r="A13" s="34" t="s">
        <v>40</v>
      </c>
      <c r="B13" s="41"/>
      <c r="C13" s="22" t="s">
        <v>41</v>
      </c>
      <c r="D13" s="55" t="s">
        <v>54</v>
      </c>
      <c r="E13" s="22"/>
      <c r="F13" s="22"/>
      <c r="G13" s="22"/>
      <c r="H13" s="22"/>
      <c r="I13" s="22"/>
      <c r="J13" s="22"/>
      <c r="R13" s="23"/>
      <c r="T13" s="12">
        <v>7</v>
      </c>
      <c r="U13" s="3">
        <v>16</v>
      </c>
      <c r="V13" s="3">
        <v>1.333</v>
      </c>
      <c r="W13" s="61">
        <v>0.9</v>
      </c>
      <c r="Y13" s="7" t="s">
        <v>12</v>
      </c>
      <c r="Z13" s="25">
        <v>6</v>
      </c>
    </row>
    <row r="14" spans="1:26" x14ac:dyDescent="0.4">
      <c r="A14" s="18" t="s">
        <v>53</v>
      </c>
      <c r="B14" s="1"/>
      <c r="C14" t="s">
        <v>41</v>
      </c>
      <c r="D14" s="56"/>
      <c r="R14" s="10"/>
      <c r="T14" s="59">
        <v>8</v>
      </c>
      <c r="U14" s="60">
        <v>18</v>
      </c>
      <c r="V14" s="60">
        <v>1.5</v>
      </c>
      <c r="W14" s="61">
        <v>0.9</v>
      </c>
    </row>
    <row r="15" spans="1:26" ht="12.6" thickBot="1" x14ac:dyDescent="0.45">
      <c r="A15" s="42" t="s">
        <v>52</v>
      </c>
      <c r="B15" s="1"/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44"/>
      <c r="T15" s="59">
        <v>9</v>
      </c>
      <c r="U15" s="60">
        <v>20</v>
      </c>
      <c r="V15" s="60">
        <v>1.667</v>
      </c>
      <c r="W15" s="61">
        <v>0.9</v>
      </c>
    </row>
    <row r="16" spans="1:26" ht="12.6" thickBot="1" x14ac:dyDescent="0.45">
      <c r="A16" s="14"/>
      <c r="B16" s="15" t="s">
        <v>43</v>
      </c>
      <c r="C16" s="16" t="s">
        <v>44</v>
      </c>
      <c r="D16" s="16" t="s">
        <v>45</v>
      </c>
      <c r="E16" s="16" t="s">
        <v>46</v>
      </c>
      <c r="F16" s="16" t="s">
        <v>47</v>
      </c>
      <c r="G16" s="16" t="s">
        <v>48</v>
      </c>
      <c r="H16" s="16" t="s">
        <v>49</v>
      </c>
      <c r="I16" s="16" t="s">
        <v>50</v>
      </c>
      <c r="J16" s="16" t="s">
        <v>51</v>
      </c>
      <c r="K16" s="16" t="s">
        <v>125</v>
      </c>
      <c r="L16" s="16" t="s">
        <v>126</v>
      </c>
      <c r="M16" s="16" t="s">
        <v>127</v>
      </c>
      <c r="N16" s="16" t="s">
        <v>128</v>
      </c>
      <c r="O16" s="16" t="s">
        <v>129</v>
      </c>
      <c r="P16" s="16" t="s">
        <v>130</v>
      </c>
      <c r="Q16" s="16" t="s">
        <v>131</v>
      </c>
      <c r="R16" s="39" t="s">
        <v>8</v>
      </c>
      <c r="T16" s="13">
        <v>10</v>
      </c>
      <c r="U16" s="8">
        <v>24</v>
      </c>
      <c r="V16" s="8">
        <v>2</v>
      </c>
      <c r="W16" s="9">
        <v>0.9</v>
      </c>
    </row>
    <row r="17" spans="1:18" ht="12.6" thickBot="1" x14ac:dyDescent="0.45">
      <c r="A17" s="20" t="s">
        <v>7</v>
      </c>
      <c r="B17" s="54">
        <v>0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31">
        <f>AVERAGE(B17:Q17)*(B13-2-B15*2)*VLOOKUP(Z9,$T$7:$W$16,2)*VLOOKUP(Z9,$T$7:$W$16,4)/144</f>
        <v>0</v>
      </c>
    </row>
    <row r="18" spans="1:18" ht="12.6" thickBot="1" x14ac:dyDescent="0.45"/>
    <row r="19" spans="1:18" ht="12.6" thickBot="1" x14ac:dyDescent="0.45">
      <c r="A19" s="97" t="s">
        <v>64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38"/>
    </row>
    <row r="20" spans="1:18" x14ac:dyDescent="0.4">
      <c r="A20" s="34" t="s">
        <v>40</v>
      </c>
      <c r="B20" s="41"/>
      <c r="C20" s="23" t="s">
        <v>41</v>
      </c>
      <c r="D20" s="21" t="s">
        <v>54</v>
      </c>
      <c r="R20" s="10"/>
    </row>
    <row r="21" spans="1:18" x14ac:dyDescent="0.4">
      <c r="A21" s="18" t="s">
        <v>53</v>
      </c>
      <c r="B21" s="1"/>
      <c r="C21" s="10" t="s">
        <v>41</v>
      </c>
      <c r="D21" s="32"/>
      <c r="R21" s="10"/>
    </row>
    <row r="22" spans="1:18" ht="12.6" thickBot="1" x14ac:dyDescent="0.45">
      <c r="A22" s="42" t="s">
        <v>52</v>
      </c>
      <c r="B22" s="43"/>
      <c r="C22" s="44"/>
      <c r="D22" s="32"/>
      <c r="R22" s="10"/>
    </row>
    <row r="23" spans="1:18" x14ac:dyDescent="0.4">
      <c r="A23" s="14"/>
      <c r="B23" s="15" t="s">
        <v>43</v>
      </c>
      <c r="C23" s="16" t="s">
        <v>44</v>
      </c>
      <c r="D23" s="16" t="s">
        <v>45</v>
      </c>
      <c r="E23" s="16" t="s">
        <v>46</v>
      </c>
      <c r="F23" s="16" t="s">
        <v>47</v>
      </c>
      <c r="G23" s="16" t="s">
        <v>48</v>
      </c>
      <c r="H23" s="16" t="s">
        <v>49</v>
      </c>
      <c r="I23" s="16" t="s">
        <v>50</v>
      </c>
      <c r="J23" s="16" t="s">
        <v>51</v>
      </c>
      <c r="K23" s="16" t="s">
        <v>125</v>
      </c>
      <c r="L23" s="16" t="s">
        <v>126</v>
      </c>
      <c r="M23" s="16" t="s">
        <v>127</v>
      </c>
      <c r="N23" s="16" t="s">
        <v>128</v>
      </c>
      <c r="O23" s="16" t="s">
        <v>129</v>
      </c>
      <c r="P23" s="16" t="s">
        <v>130</v>
      </c>
      <c r="Q23" s="16" t="s">
        <v>131</v>
      </c>
      <c r="R23" s="39" t="s">
        <v>8</v>
      </c>
    </row>
    <row r="24" spans="1:18" ht="12.6" thickBot="1" x14ac:dyDescent="0.45">
      <c r="A24" s="20" t="s">
        <v>7</v>
      </c>
      <c r="B24" s="54">
        <v>0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31">
        <f>AVERAGE(B24:Q24)*(B20-2-B22*2)*VLOOKUP(Z11,$T$7:$W$16,2)*VLOOKUP(Z11,$T$7:$W$16,4)/144</f>
        <v>0</v>
      </c>
    </row>
    <row r="25" spans="1:18" ht="12.6" thickBot="1" x14ac:dyDescent="0.45"/>
    <row r="26" spans="1:18" ht="12.6" thickBot="1" x14ac:dyDescent="0.45">
      <c r="A26" s="97" t="s">
        <v>65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38"/>
    </row>
    <row r="27" spans="1:18" x14ac:dyDescent="0.4">
      <c r="A27" s="34" t="s">
        <v>40</v>
      </c>
      <c r="B27" s="41"/>
      <c r="C27" s="23" t="s">
        <v>41</v>
      </c>
      <c r="D27" s="21" t="s">
        <v>54</v>
      </c>
      <c r="R27" s="10"/>
    </row>
    <row r="28" spans="1:18" x14ac:dyDescent="0.4">
      <c r="A28" s="18" t="s">
        <v>53</v>
      </c>
      <c r="B28" s="1"/>
      <c r="C28" s="10" t="s">
        <v>41</v>
      </c>
      <c r="D28" s="32"/>
      <c r="R28" s="10"/>
    </row>
    <row r="29" spans="1:18" ht="12.6" thickBot="1" x14ac:dyDescent="0.45">
      <c r="A29" s="42" t="s">
        <v>52</v>
      </c>
      <c r="B29" s="43"/>
      <c r="C29" s="44"/>
      <c r="D29" s="32"/>
      <c r="R29" s="10"/>
    </row>
    <row r="30" spans="1:18" x14ac:dyDescent="0.4">
      <c r="A30" s="14"/>
      <c r="B30" s="15" t="s">
        <v>43</v>
      </c>
      <c r="C30" s="16" t="s">
        <v>44</v>
      </c>
      <c r="D30" s="16" t="s">
        <v>45</v>
      </c>
      <c r="E30" s="16" t="s">
        <v>46</v>
      </c>
      <c r="F30" s="16" t="s">
        <v>47</v>
      </c>
      <c r="G30" s="16" t="s">
        <v>48</v>
      </c>
      <c r="H30" s="16" t="s">
        <v>49</v>
      </c>
      <c r="I30" s="16" t="s">
        <v>50</v>
      </c>
      <c r="J30" s="16" t="s">
        <v>51</v>
      </c>
      <c r="K30" s="16" t="s">
        <v>125</v>
      </c>
      <c r="L30" s="16" t="s">
        <v>126</v>
      </c>
      <c r="M30" s="16" t="s">
        <v>127</v>
      </c>
      <c r="N30" s="16" t="s">
        <v>128</v>
      </c>
      <c r="O30" s="16" t="s">
        <v>129</v>
      </c>
      <c r="P30" s="16" t="s">
        <v>130</v>
      </c>
      <c r="Q30" s="16" t="s">
        <v>131</v>
      </c>
      <c r="R30" s="39" t="s">
        <v>8</v>
      </c>
    </row>
    <row r="31" spans="1:18" ht="12.6" thickBot="1" x14ac:dyDescent="0.45">
      <c r="A31" s="20" t="s">
        <v>7</v>
      </c>
      <c r="B31" s="54">
        <v>0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31">
        <f>AVERAGE(B31:Q31)*(B27-2-B29*2)*VLOOKUP(Z13,$T$7:$W$16,2)*VLOOKUP(Z13,$T$7:$W$16,4)/144</f>
        <v>0</v>
      </c>
    </row>
    <row r="33" spans="1:10" x14ac:dyDescent="0.4">
      <c r="A33" s="28" t="s">
        <v>62</v>
      </c>
      <c r="B33" s="33">
        <f>SUM(R:R)</f>
        <v>0</v>
      </c>
      <c r="C33" s="28" t="s">
        <v>8</v>
      </c>
      <c r="D33" s="28"/>
      <c r="E33" s="28"/>
      <c r="F33" s="28"/>
      <c r="G33" s="28"/>
      <c r="H33" s="28"/>
      <c r="I33" s="28"/>
      <c r="J33" s="28"/>
    </row>
  </sheetData>
  <mergeCells count="6">
    <mergeCell ref="T5:W5"/>
    <mergeCell ref="A12:Q12"/>
    <mergeCell ref="A19:Q19"/>
    <mergeCell ref="A26:Q26"/>
    <mergeCell ref="A1:Q1"/>
    <mergeCell ref="A5:Q5"/>
  </mergeCells>
  <phoneticPr fontId="0" type="noConversion"/>
  <pageMargins left="0.75" right="0.75" top="1" bottom="1" header="0.5" footer="0.5"/>
  <pageSetup scale="47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4" name="Drop Down 12">
              <controlPr defaultSize="0" autoLine="0" autoPict="0">
                <anchor moveWithCells="1">
                  <from>
                    <xdr:col>1</xdr:col>
                    <xdr:colOff>38100</xdr:colOff>
                    <xdr:row>5</xdr:row>
                    <xdr:rowOff>144780</xdr:rowOff>
                  </from>
                  <to>
                    <xdr:col>1</xdr:col>
                    <xdr:colOff>697230</xdr:colOff>
                    <xdr:row>7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5" name="Drop Down 13">
              <controlPr defaultSize="0" autoLine="0" autoPict="0">
                <anchor moveWithCells="1">
                  <from>
                    <xdr:col>1</xdr:col>
                    <xdr:colOff>38100</xdr:colOff>
                    <xdr:row>12</xdr:row>
                    <xdr:rowOff>152400</xdr:rowOff>
                  </from>
                  <to>
                    <xdr:col>1</xdr:col>
                    <xdr:colOff>697230</xdr:colOff>
                    <xdr:row>14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6" name="Drop Down 14">
              <controlPr defaultSize="0" autoLine="0" autoPict="0">
                <anchor moveWithCells="1">
                  <from>
                    <xdr:col>1</xdr:col>
                    <xdr:colOff>38100</xdr:colOff>
                    <xdr:row>19</xdr:row>
                    <xdr:rowOff>144780</xdr:rowOff>
                  </from>
                  <to>
                    <xdr:col>1</xdr:col>
                    <xdr:colOff>697230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7" name="Drop Down 15">
              <controlPr defaultSize="0" autoLine="0" autoPict="0">
                <anchor moveWithCells="1">
                  <from>
                    <xdr:col>1</xdr:col>
                    <xdr:colOff>38100</xdr:colOff>
                    <xdr:row>26</xdr:row>
                    <xdr:rowOff>144780</xdr:rowOff>
                  </from>
                  <to>
                    <xdr:col>1</xdr:col>
                    <xdr:colOff>697230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53"/>
  <sheetViews>
    <sheetView zoomScale="75" workbookViewId="0">
      <selection activeCell="B2" sqref="B2"/>
    </sheetView>
  </sheetViews>
  <sheetFormatPr defaultRowHeight="12.3" x14ac:dyDescent="0.4"/>
  <cols>
    <col min="1" max="1" width="20.71875" bestFit="1" customWidth="1"/>
    <col min="2" max="2" width="10.71875" style="1" customWidth="1"/>
    <col min="3" max="13" width="10.71875" customWidth="1"/>
    <col min="14" max="14" width="10.609375" customWidth="1"/>
    <col min="15" max="15" width="8.88671875" customWidth="1"/>
    <col min="16" max="16" width="9.38671875" customWidth="1"/>
    <col min="17" max="17" width="9.109375" customWidth="1"/>
    <col min="18" max="18" width="9.27734375" customWidth="1"/>
    <col min="19" max="19" width="8" customWidth="1"/>
    <col min="20" max="20" width="9.109375" hidden="1" customWidth="1"/>
    <col min="21" max="21" width="18.609375" hidden="1" customWidth="1"/>
    <col min="22" max="30" width="2" hidden="1" customWidth="1"/>
    <col min="31" max="33" width="3" hidden="1" customWidth="1"/>
    <col min="34" max="34" width="8.88671875" hidden="1" customWidth="1"/>
  </cols>
  <sheetData>
    <row r="1" spans="1:33" ht="16.899999999999999" customHeight="1" x14ac:dyDescent="0.55000000000000004">
      <c r="A1" s="96" t="s">
        <v>72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33" ht="16.899999999999999" customHeight="1" x14ac:dyDescent="0.4">
      <c r="A2" s="28" t="s">
        <v>37</v>
      </c>
      <c r="B2" s="21"/>
      <c r="N2" s="79" t="s">
        <v>112</v>
      </c>
    </row>
    <row r="3" spans="1:33" ht="16.899999999999999" customHeight="1" x14ac:dyDescent="0.4">
      <c r="A3" s="28" t="s">
        <v>38</v>
      </c>
      <c r="B3" s="21"/>
    </row>
    <row r="4" spans="1:33" ht="16.899999999999999" customHeight="1" thickBot="1" x14ac:dyDescent="0.45"/>
    <row r="5" spans="1:33" ht="16.899999999999999" customHeight="1" thickBot="1" x14ac:dyDescent="0.45">
      <c r="A5" s="93" t="s">
        <v>68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  <c r="P5" s="90" t="s">
        <v>6</v>
      </c>
      <c r="Q5" s="91"/>
      <c r="R5" s="91"/>
      <c r="S5" s="92"/>
      <c r="U5" s="50" t="s">
        <v>32</v>
      </c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38"/>
    </row>
    <row r="6" spans="1:33" ht="16.899999999999999" customHeight="1" thickBot="1" x14ac:dyDescent="0.45">
      <c r="A6" s="50" t="s">
        <v>30</v>
      </c>
      <c r="B6" s="51"/>
      <c r="C6" s="45" t="s">
        <v>54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38"/>
      <c r="P6" s="35" t="s">
        <v>31</v>
      </c>
      <c r="Q6" s="36" t="s">
        <v>5</v>
      </c>
      <c r="R6" s="36" t="s">
        <v>16</v>
      </c>
      <c r="S6" s="37" t="s">
        <v>9</v>
      </c>
      <c r="U6" s="11" t="s">
        <v>73</v>
      </c>
      <c r="V6" s="26"/>
      <c r="W6" s="26"/>
      <c r="X6" s="26"/>
      <c r="Y6" s="26"/>
      <c r="Z6" s="26"/>
      <c r="AA6" s="26"/>
      <c r="AB6" s="26"/>
      <c r="AC6" s="26"/>
      <c r="AD6" s="26"/>
      <c r="AE6" s="26"/>
      <c r="AF6" s="63"/>
      <c r="AG6" s="27"/>
    </row>
    <row r="7" spans="1:33" ht="16.899999999999999" customHeight="1" x14ac:dyDescent="0.4">
      <c r="A7" s="47"/>
      <c r="B7" s="48" t="s">
        <v>18</v>
      </c>
      <c r="C7" s="46" t="s">
        <v>19</v>
      </c>
      <c r="D7" s="46" t="s">
        <v>20</v>
      </c>
      <c r="E7" s="46" t="s">
        <v>21</v>
      </c>
      <c r="F7" s="46" t="s">
        <v>39</v>
      </c>
      <c r="G7" s="46" t="s">
        <v>22</v>
      </c>
      <c r="H7" s="46" t="s">
        <v>23</v>
      </c>
      <c r="I7" s="46" t="s">
        <v>24</v>
      </c>
      <c r="J7" s="46" t="s">
        <v>25</v>
      </c>
      <c r="K7" s="46" t="s">
        <v>26</v>
      </c>
      <c r="L7" s="46" t="s">
        <v>27</v>
      </c>
      <c r="M7" s="46" t="s">
        <v>77</v>
      </c>
      <c r="N7" s="49" t="s">
        <v>17</v>
      </c>
      <c r="P7" s="12">
        <v>1</v>
      </c>
      <c r="Q7" s="3" t="s">
        <v>28</v>
      </c>
      <c r="R7" s="3">
        <v>0</v>
      </c>
      <c r="S7" s="6">
        <v>0</v>
      </c>
      <c r="U7" s="4" t="s">
        <v>11</v>
      </c>
      <c r="V7" s="2">
        <v>1</v>
      </c>
      <c r="W7" s="2">
        <v>2</v>
      </c>
      <c r="X7" s="2">
        <v>3</v>
      </c>
      <c r="Y7" s="2">
        <v>4</v>
      </c>
      <c r="Z7" s="2">
        <v>5</v>
      </c>
      <c r="AA7" s="2">
        <v>6</v>
      </c>
      <c r="AB7" s="2">
        <v>7</v>
      </c>
      <c r="AC7" s="2">
        <v>8</v>
      </c>
      <c r="AD7" s="2">
        <v>9</v>
      </c>
      <c r="AE7" s="2">
        <v>10</v>
      </c>
      <c r="AF7" s="64">
        <v>11</v>
      </c>
      <c r="AG7" s="5">
        <v>12</v>
      </c>
    </row>
    <row r="8" spans="1:33" ht="16.899999999999999" customHeight="1" thickBot="1" x14ac:dyDescent="0.45">
      <c r="A8" s="19" t="s">
        <v>5</v>
      </c>
      <c r="B8" s="12"/>
      <c r="C8" s="3"/>
      <c r="D8" s="12"/>
      <c r="E8" s="3"/>
      <c r="F8" s="3"/>
      <c r="G8" s="3"/>
      <c r="H8" s="3"/>
      <c r="I8" s="3"/>
      <c r="J8" s="3"/>
      <c r="K8" s="3"/>
      <c r="L8" s="3"/>
      <c r="M8" s="3"/>
      <c r="N8" s="5"/>
      <c r="P8" s="69">
        <v>2</v>
      </c>
      <c r="Q8" s="3" t="s">
        <v>78</v>
      </c>
      <c r="R8" s="3">
        <v>0.69</v>
      </c>
      <c r="S8" s="6">
        <v>1.2</v>
      </c>
      <c r="U8" s="7" t="s">
        <v>12</v>
      </c>
      <c r="V8" s="24">
        <v>1</v>
      </c>
      <c r="W8" s="24">
        <v>1</v>
      </c>
      <c r="X8" s="24">
        <v>1</v>
      </c>
      <c r="Y8" s="24">
        <v>1</v>
      </c>
      <c r="Z8" s="24">
        <v>1</v>
      </c>
      <c r="AA8" s="24">
        <v>1</v>
      </c>
      <c r="AB8" s="24">
        <v>1</v>
      </c>
      <c r="AC8" s="24">
        <v>1</v>
      </c>
      <c r="AD8" s="24">
        <v>1</v>
      </c>
      <c r="AE8" s="24">
        <v>1</v>
      </c>
      <c r="AF8" s="65">
        <v>1</v>
      </c>
      <c r="AG8" s="25">
        <v>1</v>
      </c>
    </row>
    <row r="9" spans="1:33" ht="16.899999999999999" customHeight="1" x14ac:dyDescent="0.4">
      <c r="A9" s="19" t="s">
        <v>7</v>
      </c>
      <c r="B9" s="12"/>
      <c r="C9" s="3"/>
      <c r="D9" s="3"/>
      <c r="E9" s="3"/>
      <c r="F9" s="3"/>
      <c r="G9" s="3"/>
      <c r="H9" s="3"/>
      <c r="I9" s="3"/>
      <c r="J9" s="3"/>
      <c r="K9" s="3"/>
      <c r="L9" s="3"/>
      <c r="M9" s="62"/>
      <c r="N9" s="6"/>
      <c r="P9" s="69">
        <v>3</v>
      </c>
      <c r="Q9" s="3" t="s">
        <v>3</v>
      </c>
      <c r="R9" s="3">
        <v>0.97</v>
      </c>
      <c r="S9" s="6">
        <v>1.2</v>
      </c>
      <c r="U9" s="11" t="s">
        <v>74</v>
      </c>
      <c r="V9" s="26"/>
      <c r="W9" s="26"/>
      <c r="X9" s="26"/>
      <c r="Y9" s="26"/>
      <c r="Z9" s="26"/>
      <c r="AA9" s="26"/>
      <c r="AB9" s="26"/>
      <c r="AC9" s="26"/>
      <c r="AD9" s="26"/>
      <c r="AE9" s="26"/>
      <c r="AF9" s="63"/>
      <c r="AG9" s="27"/>
    </row>
    <row r="10" spans="1:33" ht="16.899999999999999" customHeight="1" thickBot="1" x14ac:dyDescent="0.45">
      <c r="A10" s="20" t="s">
        <v>8</v>
      </c>
      <c r="B10" s="29">
        <f t="shared" ref="B10:M10" si="0">VLOOKUP(V$8,$P$7:$S$17,3)*B$9*VLOOKUP(V$8,$P$7:$S$17,4)</f>
        <v>0</v>
      </c>
      <c r="C10" s="30">
        <f t="shared" si="0"/>
        <v>0</v>
      </c>
      <c r="D10" s="30">
        <f t="shared" si="0"/>
        <v>0</v>
      </c>
      <c r="E10" s="30">
        <f t="shared" si="0"/>
        <v>0</v>
      </c>
      <c r="F10" s="30">
        <f t="shared" si="0"/>
        <v>0</v>
      </c>
      <c r="G10" s="30">
        <f t="shared" si="0"/>
        <v>0</v>
      </c>
      <c r="H10" s="30">
        <f t="shared" si="0"/>
        <v>0</v>
      </c>
      <c r="I10" s="30">
        <f t="shared" si="0"/>
        <v>0</v>
      </c>
      <c r="J10" s="30">
        <f t="shared" si="0"/>
        <v>0</v>
      </c>
      <c r="K10" s="30">
        <f t="shared" si="0"/>
        <v>0</v>
      </c>
      <c r="L10" s="30">
        <f t="shared" si="0"/>
        <v>0</v>
      </c>
      <c r="M10" s="30">
        <f t="shared" si="0"/>
        <v>0</v>
      </c>
      <c r="N10" s="31">
        <f>SUM(B10:M10)</f>
        <v>0</v>
      </c>
      <c r="P10" s="69">
        <v>4</v>
      </c>
      <c r="Q10" s="3" t="s">
        <v>4</v>
      </c>
      <c r="R10" s="3">
        <v>1.25</v>
      </c>
      <c r="S10" s="6">
        <v>1.2</v>
      </c>
      <c r="U10" s="4" t="s">
        <v>11</v>
      </c>
      <c r="V10" s="2">
        <v>1</v>
      </c>
      <c r="W10" s="2">
        <v>2</v>
      </c>
      <c r="X10" s="2">
        <v>3</v>
      </c>
      <c r="Y10" s="2">
        <v>4</v>
      </c>
      <c r="Z10" s="2">
        <v>5</v>
      </c>
      <c r="AA10" s="2">
        <v>6</v>
      </c>
      <c r="AB10" s="2">
        <v>7</v>
      </c>
      <c r="AC10" s="2">
        <v>8</v>
      </c>
      <c r="AD10" s="2">
        <v>9</v>
      </c>
      <c r="AE10" s="2">
        <v>10</v>
      </c>
      <c r="AF10" s="64">
        <v>11</v>
      </c>
      <c r="AG10" s="5">
        <v>12</v>
      </c>
    </row>
    <row r="11" spans="1:33" ht="16.899999999999999" customHeight="1" thickBot="1" x14ac:dyDescent="0.45">
      <c r="P11" s="69">
        <v>5</v>
      </c>
      <c r="Q11" s="3" t="s">
        <v>79</v>
      </c>
      <c r="R11" s="3">
        <v>1.52</v>
      </c>
      <c r="S11" s="6">
        <v>1.2</v>
      </c>
      <c r="U11" s="7" t="s">
        <v>12</v>
      </c>
      <c r="V11" s="24">
        <v>1</v>
      </c>
      <c r="W11" s="24">
        <v>1</v>
      </c>
      <c r="X11" s="24">
        <v>1</v>
      </c>
      <c r="Y11" s="24">
        <v>1</v>
      </c>
      <c r="Z11" s="24">
        <v>1</v>
      </c>
      <c r="AA11" s="24">
        <v>1</v>
      </c>
      <c r="AB11" s="24">
        <v>1</v>
      </c>
      <c r="AC11" s="24">
        <v>1</v>
      </c>
      <c r="AD11" s="24">
        <v>1</v>
      </c>
      <c r="AE11" s="24">
        <v>1</v>
      </c>
      <c r="AF11" s="65">
        <v>1</v>
      </c>
      <c r="AG11" s="25">
        <v>1</v>
      </c>
    </row>
    <row r="12" spans="1:33" ht="16.899999999999999" customHeight="1" thickBot="1" x14ac:dyDescent="0.45">
      <c r="A12" s="97" t="s">
        <v>69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9"/>
      <c r="P12" s="69">
        <v>6</v>
      </c>
      <c r="Q12" s="3" t="s">
        <v>1</v>
      </c>
      <c r="R12" s="3">
        <v>1.36</v>
      </c>
      <c r="S12" s="6">
        <v>1.2</v>
      </c>
      <c r="U12" s="11" t="s">
        <v>75</v>
      </c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63"/>
      <c r="AG12" s="27"/>
    </row>
    <row r="13" spans="1:33" ht="16.899999999999999" customHeight="1" thickBot="1" x14ac:dyDescent="0.45">
      <c r="A13" s="50" t="s">
        <v>30</v>
      </c>
      <c r="B13" s="51"/>
      <c r="C13" s="45" t="s">
        <v>54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38"/>
      <c r="P13" s="69">
        <v>7</v>
      </c>
      <c r="Q13" s="3" t="s">
        <v>0</v>
      </c>
      <c r="R13" s="3">
        <v>1.75</v>
      </c>
      <c r="S13" s="6">
        <v>1.2</v>
      </c>
      <c r="U13" s="4" t="s">
        <v>11</v>
      </c>
      <c r="V13" s="2">
        <v>1</v>
      </c>
      <c r="W13" s="2">
        <v>2</v>
      </c>
      <c r="X13" s="2">
        <v>3</v>
      </c>
      <c r="Y13" s="2">
        <v>4</v>
      </c>
      <c r="Z13" s="2">
        <v>5</v>
      </c>
      <c r="AA13" s="2">
        <v>6</v>
      </c>
      <c r="AB13" s="2">
        <v>7</v>
      </c>
      <c r="AC13" s="2">
        <v>8</v>
      </c>
      <c r="AD13" s="2">
        <v>9</v>
      </c>
      <c r="AE13" s="2">
        <v>10</v>
      </c>
      <c r="AF13" s="64">
        <v>11</v>
      </c>
      <c r="AG13" s="5">
        <v>12</v>
      </c>
    </row>
    <row r="14" spans="1:33" ht="16.899999999999999" customHeight="1" thickBot="1" x14ac:dyDescent="0.45">
      <c r="A14" s="14"/>
      <c r="B14" s="15" t="s">
        <v>18</v>
      </c>
      <c r="C14" s="16" t="s">
        <v>19</v>
      </c>
      <c r="D14" s="16" t="s">
        <v>20</v>
      </c>
      <c r="E14" s="16" t="s">
        <v>21</v>
      </c>
      <c r="F14" s="16" t="s">
        <v>39</v>
      </c>
      <c r="G14" s="16" t="s">
        <v>22</v>
      </c>
      <c r="H14" s="16" t="s">
        <v>23</v>
      </c>
      <c r="I14" s="16" t="s">
        <v>24</v>
      </c>
      <c r="J14" s="16" t="s">
        <v>25</v>
      </c>
      <c r="K14" s="16" t="s">
        <v>26</v>
      </c>
      <c r="L14" s="16" t="s">
        <v>27</v>
      </c>
      <c r="M14" s="46" t="s">
        <v>77</v>
      </c>
      <c r="N14" s="17" t="s">
        <v>17</v>
      </c>
      <c r="P14" s="69">
        <v>8</v>
      </c>
      <c r="Q14" s="3" t="s">
        <v>83</v>
      </c>
      <c r="R14" s="3">
        <v>2.2400000000000002</v>
      </c>
      <c r="S14" s="6">
        <v>1.2</v>
      </c>
      <c r="U14" s="7" t="s">
        <v>12</v>
      </c>
      <c r="V14" s="24">
        <v>1</v>
      </c>
      <c r="W14" s="24">
        <v>1</v>
      </c>
      <c r="X14" s="24">
        <v>1</v>
      </c>
      <c r="Y14" s="24">
        <v>1</v>
      </c>
      <c r="Z14" s="24">
        <v>1</v>
      </c>
      <c r="AA14" s="24">
        <v>1</v>
      </c>
      <c r="AB14" s="24">
        <v>1</v>
      </c>
      <c r="AC14" s="24">
        <v>1</v>
      </c>
      <c r="AD14" s="24">
        <v>1</v>
      </c>
      <c r="AE14" s="24">
        <v>1</v>
      </c>
      <c r="AF14" s="65">
        <v>1</v>
      </c>
      <c r="AG14" s="25">
        <v>1</v>
      </c>
    </row>
    <row r="15" spans="1:33" ht="16.899999999999999" customHeight="1" x14ac:dyDescent="0.4">
      <c r="A15" s="19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5"/>
      <c r="P15" s="12">
        <v>9</v>
      </c>
      <c r="Q15" s="3" t="s">
        <v>2</v>
      </c>
      <c r="R15" s="3">
        <v>2.25</v>
      </c>
      <c r="S15" s="6">
        <v>1.2</v>
      </c>
      <c r="U15" s="11" t="s">
        <v>76</v>
      </c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63"/>
      <c r="AG15" s="27"/>
    </row>
    <row r="16" spans="1:33" ht="16.899999999999999" customHeight="1" x14ac:dyDescent="0.4">
      <c r="A16" s="19" t="s">
        <v>7</v>
      </c>
      <c r="B16" s="12"/>
      <c r="C16" s="3"/>
      <c r="D16" s="3"/>
      <c r="E16" s="3"/>
      <c r="F16" s="3"/>
      <c r="G16" s="3"/>
      <c r="H16" s="3"/>
      <c r="I16" s="3"/>
      <c r="J16" s="3"/>
      <c r="K16" s="3"/>
      <c r="L16" s="3"/>
      <c r="M16" s="62"/>
      <c r="N16" s="6"/>
      <c r="P16" s="12">
        <v>10</v>
      </c>
      <c r="Q16" s="3" t="s">
        <v>84</v>
      </c>
      <c r="R16" s="3">
        <v>2.88</v>
      </c>
      <c r="S16" s="6">
        <v>1.2</v>
      </c>
      <c r="U16" s="4" t="s">
        <v>11</v>
      </c>
      <c r="V16" s="2">
        <v>1</v>
      </c>
      <c r="W16" s="2">
        <v>2</v>
      </c>
      <c r="X16" s="2">
        <v>3</v>
      </c>
      <c r="Y16" s="2">
        <v>4</v>
      </c>
      <c r="Z16" s="2">
        <v>5</v>
      </c>
      <c r="AA16" s="2">
        <v>6</v>
      </c>
      <c r="AB16" s="2">
        <v>7</v>
      </c>
      <c r="AC16" s="2">
        <v>8</v>
      </c>
      <c r="AD16" s="2">
        <v>9</v>
      </c>
      <c r="AE16" s="2">
        <v>10</v>
      </c>
      <c r="AF16" s="64">
        <v>11</v>
      </c>
      <c r="AG16" s="5">
        <v>12</v>
      </c>
    </row>
    <row r="17" spans="1:33" ht="16.899999999999999" customHeight="1" thickBot="1" x14ac:dyDescent="0.45">
      <c r="A17" s="20" t="s">
        <v>8</v>
      </c>
      <c r="B17" s="29">
        <f t="shared" ref="B17:M17" si="1">VLOOKUP(V$11,$P$7:$S$17,3)*B$16*VLOOKUP(V$11,$P$7:$S$17,4)</f>
        <v>0</v>
      </c>
      <c r="C17" s="30">
        <f t="shared" si="1"/>
        <v>0</v>
      </c>
      <c r="D17" s="30">
        <f t="shared" si="1"/>
        <v>0</v>
      </c>
      <c r="E17" s="30">
        <f t="shared" si="1"/>
        <v>0</v>
      </c>
      <c r="F17" s="30">
        <f t="shared" si="1"/>
        <v>0</v>
      </c>
      <c r="G17" s="30">
        <f t="shared" si="1"/>
        <v>0</v>
      </c>
      <c r="H17" s="30">
        <f t="shared" si="1"/>
        <v>0</v>
      </c>
      <c r="I17" s="30">
        <f t="shared" si="1"/>
        <v>0</v>
      </c>
      <c r="J17" s="30">
        <f t="shared" si="1"/>
        <v>0</v>
      </c>
      <c r="K17" s="30">
        <f t="shared" si="1"/>
        <v>0</v>
      </c>
      <c r="L17" s="30">
        <f t="shared" si="1"/>
        <v>0</v>
      </c>
      <c r="M17" s="30">
        <f t="shared" si="1"/>
        <v>0</v>
      </c>
      <c r="N17" s="31">
        <f>SUM(B17:M17)</f>
        <v>0</v>
      </c>
      <c r="P17" s="13">
        <v>11</v>
      </c>
      <c r="Q17" s="8" t="s">
        <v>80</v>
      </c>
      <c r="R17" s="8">
        <v>3.36</v>
      </c>
      <c r="S17" s="9">
        <v>1.2</v>
      </c>
      <c r="U17" s="7" t="s">
        <v>12</v>
      </c>
      <c r="V17" s="24">
        <v>1</v>
      </c>
      <c r="W17" s="24">
        <v>1</v>
      </c>
      <c r="X17" s="24">
        <v>1</v>
      </c>
      <c r="Y17" s="24">
        <v>1</v>
      </c>
      <c r="Z17" s="24">
        <v>1</v>
      </c>
      <c r="AA17" s="24">
        <v>1</v>
      </c>
      <c r="AB17" s="24">
        <v>1</v>
      </c>
      <c r="AC17" s="24">
        <v>1</v>
      </c>
      <c r="AD17" s="24">
        <v>1</v>
      </c>
      <c r="AE17" s="24">
        <v>1</v>
      </c>
      <c r="AF17" s="65">
        <v>1</v>
      </c>
      <c r="AG17" s="25">
        <v>2</v>
      </c>
    </row>
    <row r="18" spans="1:33" ht="16.899999999999999" customHeight="1" thickBot="1" x14ac:dyDescent="0.45"/>
    <row r="19" spans="1:33" ht="16.899999999999999" customHeight="1" thickBot="1" x14ac:dyDescent="0.45">
      <c r="A19" s="97" t="s">
        <v>70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9"/>
    </row>
    <row r="20" spans="1:33" ht="16.899999999999999" customHeight="1" thickBot="1" x14ac:dyDescent="0.45">
      <c r="A20" s="50" t="s">
        <v>30</v>
      </c>
      <c r="B20" s="51"/>
      <c r="C20" s="45" t="s">
        <v>54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38"/>
    </row>
    <row r="21" spans="1:33" ht="16.899999999999999" customHeight="1" x14ac:dyDescent="0.4">
      <c r="A21" s="14"/>
      <c r="B21" s="15" t="s">
        <v>18</v>
      </c>
      <c r="C21" s="16" t="s">
        <v>19</v>
      </c>
      <c r="D21" s="16" t="s">
        <v>20</v>
      </c>
      <c r="E21" s="16" t="s">
        <v>21</v>
      </c>
      <c r="F21" s="16" t="s">
        <v>39</v>
      </c>
      <c r="G21" s="16" t="s">
        <v>22</v>
      </c>
      <c r="H21" s="16" t="s">
        <v>23</v>
      </c>
      <c r="I21" s="16" t="s">
        <v>24</v>
      </c>
      <c r="J21" s="16" t="s">
        <v>25</v>
      </c>
      <c r="K21" s="16" t="s">
        <v>26</v>
      </c>
      <c r="L21" s="16" t="s">
        <v>27</v>
      </c>
      <c r="M21" s="46" t="s">
        <v>77</v>
      </c>
      <c r="N21" s="17" t="s">
        <v>17</v>
      </c>
    </row>
    <row r="22" spans="1:33" ht="16.899999999999999" customHeight="1" x14ac:dyDescent="0.4">
      <c r="A22" s="19" t="s">
        <v>5</v>
      </c>
      <c r="B22" s="1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5"/>
    </row>
    <row r="23" spans="1:33" ht="16.899999999999999" customHeight="1" x14ac:dyDescent="0.4">
      <c r="A23" s="19" t="s">
        <v>7</v>
      </c>
      <c r="B23" s="12"/>
      <c r="C23" s="3"/>
      <c r="D23" s="3"/>
      <c r="E23" s="3"/>
      <c r="F23" s="3"/>
      <c r="G23" s="3"/>
      <c r="H23" s="3"/>
      <c r="I23" s="3"/>
      <c r="J23" s="3"/>
      <c r="K23" s="3"/>
      <c r="L23" s="3"/>
      <c r="M23" s="62"/>
      <c r="N23" s="6"/>
    </row>
    <row r="24" spans="1:33" ht="16.899999999999999" customHeight="1" thickBot="1" x14ac:dyDescent="0.45">
      <c r="A24" s="20" t="s">
        <v>8</v>
      </c>
      <c r="B24" s="29">
        <f t="shared" ref="B24:M24" si="2">VLOOKUP(V$14,$P$7:$S$17,3)*B$23*VLOOKUP(V$14,$P$7:$S$17,4)</f>
        <v>0</v>
      </c>
      <c r="C24" s="30">
        <f t="shared" si="2"/>
        <v>0</v>
      </c>
      <c r="D24" s="30">
        <f t="shared" si="2"/>
        <v>0</v>
      </c>
      <c r="E24" s="30">
        <f t="shared" si="2"/>
        <v>0</v>
      </c>
      <c r="F24" s="30">
        <f t="shared" si="2"/>
        <v>0</v>
      </c>
      <c r="G24" s="30">
        <f t="shared" si="2"/>
        <v>0</v>
      </c>
      <c r="H24" s="30">
        <f t="shared" si="2"/>
        <v>0</v>
      </c>
      <c r="I24" s="30">
        <f t="shared" si="2"/>
        <v>0</v>
      </c>
      <c r="J24" s="30">
        <f t="shared" si="2"/>
        <v>0</v>
      </c>
      <c r="K24" s="30">
        <f t="shared" si="2"/>
        <v>0</v>
      </c>
      <c r="L24" s="30">
        <f t="shared" si="2"/>
        <v>0</v>
      </c>
      <c r="M24" s="30">
        <f t="shared" si="2"/>
        <v>0</v>
      </c>
      <c r="N24" s="31">
        <f>SUM(B24:M24)</f>
        <v>0</v>
      </c>
    </row>
    <row r="25" spans="1:33" ht="16.899999999999999" customHeight="1" thickBot="1" x14ac:dyDescent="0.45"/>
    <row r="26" spans="1:33" ht="16.899999999999999" customHeight="1" thickBot="1" x14ac:dyDescent="0.45">
      <c r="A26" s="97" t="s">
        <v>71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9"/>
    </row>
    <row r="27" spans="1:33" ht="16.899999999999999" customHeight="1" thickBot="1" x14ac:dyDescent="0.45">
      <c r="A27" s="50" t="s">
        <v>30</v>
      </c>
      <c r="B27" s="51"/>
      <c r="C27" s="45" t="s">
        <v>54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38"/>
    </row>
    <row r="28" spans="1:33" ht="16.899999999999999" customHeight="1" x14ac:dyDescent="0.4">
      <c r="A28" s="14"/>
      <c r="B28" s="15" t="s">
        <v>18</v>
      </c>
      <c r="C28" s="16" t="s">
        <v>19</v>
      </c>
      <c r="D28" s="16" t="s">
        <v>20</v>
      </c>
      <c r="E28" s="16" t="s">
        <v>21</v>
      </c>
      <c r="F28" s="16" t="s">
        <v>39</v>
      </c>
      <c r="G28" s="16" t="s">
        <v>22</v>
      </c>
      <c r="H28" s="16" t="s">
        <v>23</v>
      </c>
      <c r="I28" s="16" t="s">
        <v>24</v>
      </c>
      <c r="J28" s="16" t="s">
        <v>25</v>
      </c>
      <c r="K28" s="16" t="s">
        <v>26</v>
      </c>
      <c r="L28" s="16" t="s">
        <v>27</v>
      </c>
      <c r="M28" s="46" t="s">
        <v>77</v>
      </c>
      <c r="N28" s="17" t="s">
        <v>17</v>
      </c>
    </row>
    <row r="29" spans="1:33" ht="16.899999999999999" customHeight="1" x14ac:dyDescent="0.4">
      <c r="A29" s="19" t="s">
        <v>5</v>
      </c>
      <c r="B29" s="1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5"/>
    </row>
    <row r="30" spans="1:33" ht="16.899999999999999" customHeight="1" x14ac:dyDescent="0.4">
      <c r="A30" s="19" t="s">
        <v>7</v>
      </c>
      <c r="B30" s="12"/>
      <c r="C30" s="3"/>
      <c r="D30" s="3"/>
      <c r="E30" s="3"/>
      <c r="F30" s="3"/>
      <c r="G30" s="3"/>
      <c r="H30" s="3"/>
      <c r="I30" s="3"/>
      <c r="J30" s="3"/>
      <c r="K30" s="3"/>
      <c r="L30" s="3"/>
      <c r="M30" s="62"/>
      <c r="N30" s="6"/>
    </row>
    <row r="31" spans="1:33" ht="16.899999999999999" customHeight="1" thickBot="1" x14ac:dyDescent="0.45">
      <c r="A31" s="20" t="s">
        <v>8</v>
      </c>
      <c r="B31" s="29">
        <f t="shared" ref="B31:M31" si="3">VLOOKUP(V$17,$P$7:$S$17,3)*B$30*VLOOKUP(V$17,$P$7:$S$17,4)</f>
        <v>0</v>
      </c>
      <c r="C31" s="30">
        <f t="shared" si="3"/>
        <v>0</v>
      </c>
      <c r="D31" s="30">
        <f t="shared" si="3"/>
        <v>0</v>
      </c>
      <c r="E31" s="30">
        <f t="shared" si="3"/>
        <v>0</v>
      </c>
      <c r="F31" s="30">
        <f t="shared" si="3"/>
        <v>0</v>
      </c>
      <c r="G31" s="30">
        <f t="shared" si="3"/>
        <v>0</v>
      </c>
      <c r="H31" s="30">
        <f t="shared" si="3"/>
        <v>0</v>
      </c>
      <c r="I31" s="30">
        <f t="shared" si="3"/>
        <v>0</v>
      </c>
      <c r="J31" s="30">
        <f t="shared" si="3"/>
        <v>0</v>
      </c>
      <c r="K31" s="30">
        <f t="shared" si="3"/>
        <v>0</v>
      </c>
      <c r="L31" s="30">
        <f t="shared" si="3"/>
        <v>0</v>
      </c>
      <c r="M31" s="30">
        <f t="shared" si="3"/>
        <v>0</v>
      </c>
      <c r="N31" s="31">
        <f>SUM(B31:M31)</f>
        <v>0</v>
      </c>
    </row>
    <row r="32" spans="1:33" ht="16.899999999999999" customHeight="1" x14ac:dyDescent="0.4"/>
    <row r="33" spans="1:3" ht="16.899999999999999" customHeight="1" x14ac:dyDescent="0.4">
      <c r="A33" s="28" t="s">
        <v>62</v>
      </c>
      <c r="B33" s="33">
        <f>SUM(N:N)</f>
        <v>0</v>
      </c>
      <c r="C33" s="28" t="s">
        <v>8</v>
      </c>
    </row>
    <row r="34" spans="1:3" ht="16.899999999999999" customHeight="1" x14ac:dyDescent="0.4"/>
    <row r="35" spans="1:3" ht="16.899999999999999" customHeight="1" x14ac:dyDescent="0.4"/>
    <row r="36" spans="1:3" ht="16.899999999999999" customHeight="1" x14ac:dyDescent="0.4"/>
    <row r="37" spans="1:3" ht="16.899999999999999" customHeight="1" x14ac:dyDescent="0.4"/>
    <row r="38" spans="1:3" ht="16.899999999999999" customHeight="1" x14ac:dyDescent="0.4"/>
    <row r="39" spans="1:3" ht="16.899999999999999" customHeight="1" x14ac:dyDescent="0.4"/>
    <row r="40" spans="1:3" ht="16.899999999999999" customHeight="1" x14ac:dyDescent="0.4"/>
    <row r="41" spans="1:3" ht="16.899999999999999" customHeight="1" x14ac:dyDescent="0.4"/>
    <row r="42" spans="1:3" ht="16.899999999999999" customHeight="1" x14ac:dyDescent="0.4"/>
    <row r="43" spans="1:3" ht="16.899999999999999" customHeight="1" x14ac:dyDescent="0.4"/>
    <row r="44" spans="1:3" ht="16.899999999999999" customHeight="1" x14ac:dyDescent="0.4"/>
    <row r="45" spans="1:3" ht="16.899999999999999" customHeight="1" x14ac:dyDescent="0.4"/>
    <row r="46" spans="1:3" ht="16.899999999999999" customHeight="1" x14ac:dyDescent="0.4"/>
    <row r="47" spans="1:3" ht="16.899999999999999" customHeight="1" x14ac:dyDescent="0.4"/>
    <row r="48" spans="1:3" ht="16.899999999999999" customHeight="1" x14ac:dyDescent="0.4"/>
    <row r="49" ht="16.899999999999999" customHeight="1" x14ac:dyDescent="0.4"/>
    <row r="50" ht="16.899999999999999" customHeight="1" x14ac:dyDescent="0.4"/>
    <row r="51" ht="16.899999999999999" customHeight="1" x14ac:dyDescent="0.4"/>
    <row r="52" ht="16.899999999999999" customHeight="1" x14ac:dyDescent="0.4"/>
    <row r="53" ht="16.899999999999999" customHeight="1" x14ac:dyDescent="0.4"/>
  </sheetData>
  <mergeCells count="6">
    <mergeCell ref="P5:S5"/>
    <mergeCell ref="A12:N12"/>
    <mergeCell ref="A19:N19"/>
    <mergeCell ref="A26:N26"/>
    <mergeCell ref="A1:N1"/>
    <mergeCell ref="A5:N5"/>
  </mergeCells>
  <phoneticPr fontId="5" type="noConversion"/>
  <pageMargins left="0.75" right="0.75" top="1" bottom="1" header="0.5" footer="0.5"/>
  <pageSetup scale="77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</xdr:col>
                    <xdr:colOff>38100</xdr:colOff>
                    <xdr:row>7</xdr:row>
                    <xdr:rowOff>0</xdr:rowOff>
                  </from>
                  <to>
                    <xdr:col>1</xdr:col>
                    <xdr:colOff>697230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2</xdr:col>
                    <xdr:colOff>30480</xdr:colOff>
                    <xdr:row>7</xdr:row>
                    <xdr:rowOff>0</xdr:rowOff>
                  </from>
                  <to>
                    <xdr:col>2</xdr:col>
                    <xdr:colOff>678180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38100</xdr:colOff>
                    <xdr:row>14</xdr:row>
                    <xdr:rowOff>0</xdr:rowOff>
                  </from>
                  <to>
                    <xdr:col>1</xdr:col>
                    <xdr:colOff>697230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2</xdr:col>
                    <xdr:colOff>30480</xdr:colOff>
                    <xdr:row>14</xdr:row>
                    <xdr:rowOff>0</xdr:rowOff>
                  </from>
                  <to>
                    <xdr:col>2</xdr:col>
                    <xdr:colOff>678180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38100</xdr:colOff>
                    <xdr:row>21</xdr:row>
                    <xdr:rowOff>0</xdr:rowOff>
                  </from>
                  <to>
                    <xdr:col>1</xdr:col>
                    <xdr:colOff>697230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2</xdr:col>
                    <xdr:colOff>30480</xdr:colOff>
                    <xdr:row>21</xdr:row>
                    <xdr:rowOff>0</xdr:rowOff>
                  </from>
                  <to>
                    <xdr:col>2</xdr:col>
                    <xdr:colOff>678180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Drop Down 7">
              <controlPr defaultSize="0" autoLine="0" autoPict="0">
                <anchor moveWithCells="1">
                  <from>
                    <xdr:col>1</xdr:col>
                    <xdr:colOff>38100</xdr:colOff>
                    <xdr:row>28</xdr:row>
                    <xdr:rowOff>0</xdr:rowOff>
                  </from>
                  <to>
                    <xdr:col>1</xdr:col>
                    <xdr:colOff>697230</xdr:colOff>
                    <xdr:row>28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Drop Down 8">
              <controlPr defaultSize="0" autoLine="0" autoPict="0">
                <anchor moveWithCells="1">
                  <from>
                    <xdr:col>2</xdr:col>
                    <xdr:colOff>30480</xdr:colOff>
                    <xdr:row>28</xdr:row>
                    <xdr:rowOff>0</xdr:rowOff>
                  </from>
                  <to>
                    <xdr:col>2</xdr:col>
                    <xdr:colOff>678180</xdr:colOff>
                    <xdr:row>28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Drop Down 9">
              <controlPr defaultSize="0" autoLine="0" autoPict="0">
                <anchor moveWithCells="1">
                  <from>
                    <xdr:col>3</xdr:col>
                    <xdr:colOff>38100</xdr:colOff>
                    <xdr:row>7</xdr:row>
                    <xdr:rowOff>0</xdr:rowOff>
                  </from>
                  <to>
                    <xdr:col>3</xdr:col>
                    <xdr:colOff>697230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Drop Down 10">
              <controlPr defaultSize="0" autoLine="0" autoPict="0">
                <anchor moveWithCells="1">
                  <from>
                    <xdr:col>4</xdr:col>
                    <xdr:colOff>30480</xdr:colOff>
                    <xdr:row>7</xdr:row>
                    <xdr:rowOff>0</xdr:rowOff>
                  </from>
                  <to>
                    <xdr:col>4</xdr:col>
                    <xdr:colOff>678180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Drop Down 11">
              <controlPr defaultSize="0" autoLine="0" autoPict="0">
                <anchor moveWithCells="1">
                  <from>
                    <xdr:col>6</xdr:col>
                    <xdr:colOff>30480</xdr:colOff>
                    <xdr:row>7</xdr:row>
                    <xdr:rowOff>0</xdr:rowOff>
                  </from>
                  <to>
                    <xdr:col>6</xdr:col>
                    <xdr:colOff>678180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Drop Down 12">
              <controlPr defaultSize="0" autoLine="0" autoPict="0">
                <anchor moveWithCells="1">
                  <from>
                    <xdr:col>7</xdr:col>
                    <xdr:colOff>30480</xdr:colOff>
                    <xdr:row>7</xdr:row>
                    <xdr:rowOff>0</xdr:rowOff>
                  </from>
                  <to>
                    <xdr:col>7</xdr:col>
                    <xdr:colOff>678180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Drop Down 13">
              <controlPr defaultSize="0" autoLine="0" autoPict="0">
                <anchor moveWithCells="1">
                  <from>
                    <xdr:col>8</xdr:col>
                    <xdr:colOff>30480</xdr:colOff>
                    <xdr:row>7</xdr:row>
                    <xdr:rowOff>0</xdr:rowOff>
                  </from>
                  <to>
                    <xdr:col>8</xdr:col>
                    <xdr:colOff>678180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Drop Down 14">
              <controlPr defaultSize="0" autoLine="0" autoPict="0">
                <anchor moveWithCells="1">
                  <from>
                    <xdr:col>9</xdr:col>
                    <xdr:colOff>30480</xdr:colOff>
                    <xdr:row>7</xdr:row>
                    <xdr:rowOff>0</xdr:rowOff>
                  </from>
                  <to>
                    <xdr:col>9</xdr:col>
                    <xdr:colOff>678180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Drop Down 15">
              <controlPr defaultSize="0" autoLine="0" autoPict="0">
                <anchor moveWithCells="1">
                  <from>
                    <xdr:col>10</xdr:col>
                    <xdr:colOff>30480</xdr:colOff>
                    <xdr:row>7</xdr:row>
                    <xdr:rowOff>0</xdr:rowOff>
                  </from>
                  <to>
                    <xdr:col>10</xdr:col>
                    <xdr:colOff>678180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Drop Down 16">
              <controlPr defaultSize="0" autoLine="0" autoPict="0">
                <anchor moveWithCells="1">
                  <from>
                    <xdr:col>11</xdr:col>
                    <xdr:colOff>30480</xdr:colOff>
                    <xdr:row>7</xdr:row>
                    <xdr:rowOff>0</xdr:rowOff>
                  </from>
                  <to>
                    <xdr:col>11</xdr:col>
                    <xdr:colOff>678180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Drop Down 17">
              <controlPr defaultSize="0" autoLine="0" autoPict="0">
                <anchor moveWithCells="1">
                  <from>
                    <xdr:col>3</xdr:col>
                    <xdr:colOff>30480</xdr:colOff>
                    <xdr:row>14</xdr:row>
                    <xdr:rowOff>0</xdr:rowOff>
                  </from>
                  <to>
                    <xdr:col>3</xdr:col>
                    <xdr:colOff>678180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Drop Down 18">
              <controlPr defaultSize="0" autoLine="0" autoPict="0">
                <anchor moveWithCells="1">
                  <from>
                    <xdr:col>4</xdr:col>
                    <xdr:colOff>30480</xdr:colOff>
                    <xdr:row>14</xdr:row>
                    <xdr:rowOff>0</xdr:rowOff>
                  </from>
                  <to>
                    <xdr:col>4</xdr:col>
                    <xdr:colOff>678180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Drop Down 19">
              <controlPr defaultSize="0" autoLine="0" autoPict="0">
                <anchor moveWithCells="1">
                  <from>
                    <xdr:col>6</xdr:col>
                    <xdr:colOff>30480</xdr:colOff>
                    <xdr:row>14</xdr:row>
                    <xdr:rowOff>0</xdr:rowOff>
                  </from>
                  <to>
                    <xdr:col>6</xdr:col>
                    <xdr:colOff>678180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Drop Down 20">
              <controlPr defaultSize="0" autoLine="0" autoPict="0">
                <anchor moveWithCells="1">
                  <from>
                    <xdr:col>7</xdr:col>
                    <xdr:colOff>30480</xdr:colOff>
                    <xdr:row>14</xdr:row>
                    <xdr:rowOff>0</xdr:rowOff>
                  </from>
                  <to>
                    <xdr:col>7</xdr:col>
                    <xdr:colOff>678180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Drop Down 21">
              <controlPr defaultSize="0" autoLine="0" autoPict="0">
                <anchor moveWithCells="1">
                  <from>
                    <xdr:col>8</xdr:col>
                    <xdr:colOff>30480</xdr:colOff>
                    <xdr:row>14</xdr:row>
                    <xdr:rowOff>0</xdr:rowOff>
                  </from>
                  <to>
                    <xdr:col>8</xdr:col>
                    <xdr:colOff>678180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Drop Down 22">
              <controlPr defaultSize="0" autoLine="0" autoPict="0">
                <anchor moveWithCells="1">
                  <from>
                    <xdr:col>9</xdr:col>
                    <xdr:colOff>30480</xdr:colOff>
                    <xdr:row>14</xdr:row>
                    <xdr:rowOff>0</xdr:rowOff>
                  </from>
                  <to>
                    <xdr:col>9</xdr:col>
                    <xdr:colOff>678180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Drop Down 23">
              <controlPr defaultSize="0" autoLine="0" autoPict="0">
                <anchor moveWithCells="1">
                  <from>
                    <xdr:col>10</xdr:col>
                    <xdr:colOff>30480</xdr:colOff>
                    <xdr:row>14</xdr:row>
                    <xdr:rowOff>0</xdr:rowOff>
                  </from>
                  <to>
                    <xdr:col>10</xdr:col>
                    <xdr:colOff>678180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Drop Down 24">
              <controlPr defaultSize="0" autoLine="0" autoPict="0">
                <anchor moveWithCells="1">
                  <from>
                    <xdr:col>11</xdr:col>
                    <xdr:colOff>30480</xdr:colOff>
                    <xdr:row>14</xdr:row>
                    <xdr:rowOff>0</xdr:rowOff>
                  </from>
                  <to>
                    <xdr:col>11</xdr:col>
                    <xdr:colOff>678180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Drop Down 25">
              <controlPr defaultSize="0" autoLine="0" autoPict="0">
                <anchor moveWithCells="1">
                  <from>
                    <xdr:col>3</xdr:col>
                    <xdr:colOff>30480</xdr:colOff>
                    <xdr:row>21</xdr:row>
                    <xdr:rowOff>0</xdr:rowOff>
                  </from>
                  <to>
                    <xdr:col>3</xdr:col>
                    <xdr:colOff>678180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Drop Down 26">
              <controlPr defaultSize="0" autoLine="0" autoPict="0">
                <anchor moveWithCells="1">
                  <from>
                    <xdr:col>4</xdr:col>
                    <xdr:colOff>30480</xdr:colOff>
                    <xdr:row>21</xdr:row>
                    <xdr:rowOff>0</xdr:rowOff>
                  </from>
                  <to>
                    <xdr:col>4</xdr:col>
                    <xdr:colOff>678180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Drop Down 27">
              <controlPr defaultSize="0" autoLine="0" autoPict="0">
                <anchor moveWithCells="1">
                  <from>
                    <xdr:col>6</xdr:col>
                    <xdr:colOff>30480</xdr:colOff>
                    <xdr:row>21</xdr:row>
                    <xdr:rowOff>0</xdr:rowOff>
                  </from>
                  <to>
                    <xdr:col>6</xdr:col>
                    <xdr:colOff>678180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Drop Down 28">
              <controlPr defaultSize="0" autoLine="0" autoPict="0">
                <anchor moveWithCells="1">
                  <from>
                    <xdr:col>7</xdr:col>
                    <xdr:colOff>30480</xdr:colOff>
                    <xdr:row>21</xdr:row>
                    <xdr:rowOff>0</xdr:rowOff>
                  </from>
                  <to>
                    <xdr:col>7</xdr:col>
                    <xdr:colOff>678180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Drop Down 29">
              <controlPr defaultSize="0" autoLine="0" autoPict="0">
                <anchor moveWithCells="1">
                  <from>
                    <xdr:col>8</xdr:col>
                    <xdr:colOff>30480</xdr:colOff>
                    <xdr:row>21</xdr:row>
                    <xdr:rowOff>0</xdr:rowOff>
                  </from>
                  <to>
                    <xdr:col>8</xdr:col>
                    <xdr:colOff>678180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Drop Down 30">
              <controlPr defaultSize="0" autoLine="0" autoPict="0">
                <anchor moveWithCells="1">
                  <from>
                    <xdr:col>9</xdr:col>
                    <xdr:colOff>30480</xdr:colOff>
                    <xdr:row>21</xdr:row>
                    <xdr:rowOff>0</xdr:rowOff>
                  </from>
                  <to>
                    <xdr:col>9</xdr:col>
                    <xdr:colOff>678180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Drop Down 31">
              <controlPr defaultSize="0" autoLine="0" autoPict="0">
                <anchor moveWithCells="1">
                  <from>
                    <xdr:col>10</xdr:col>
                    <xdr:colOff>30480</xdr:colOff>
                    <xdr:row>21</xdr:row>
                    <xdr:rowOff>0</xdr:rowOff>
                  </from>
                  <to>
                    <xdr:col>10</xdr:col>
                    <xdr:colOff>678180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Drop Down 32">
              <controlPr defaultSize="0" autoLine="0" autoPict="0">
                <anchor moveWithCells="1">
                  <from>
                    <xdr:col>11</xdr:col>
                    <xdr:colOff>30480</xdr:colOff>
                    <xdr:row>21</xdr:row>
                    <xdr:rowOff>0</xdr:rowOff>
                  </from>
                  <to>
                    <xdr:col>11</xdr:col>
                    <xdr:colOff>678180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Drop Down 33">
              <controlPr defaultSize="0" autoLine="0" autoPict="0">
                <anchor moveWithCells="1">
                  <from>
                    <xdr:col>3</xdr:col>
                    <xdr:colOff>30480</xdr:colOff>
                    <xdr:row>28</xdr:row>
                    <xdr:rowOff>0</xdr:rowOff>
                  </from>
                  <to>
                    <xdr:col>3</xdr:col>
                    <xdr:colOff>678180</xdr:colOff>
                    <xdr:row>28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Drop Down 34">
              <controlPr defaultSize="0" autoLine="0" autoPict="0">
                <anchor moveWithCells="1">
                  <from>
                    <xdr:col>4</xdr:col>
                    <xdr:colOff>30480</xdr:colOff>
                    <xdr:row>28</xdr:row>
                    <xdr:rowOff>0</xdr:rowOff>
                  </from>
                  <to>
                    <xdr:col>4</xdr:col>
                    <xdr:colOff>678180</xdr:colOff>
                    <xdr:row>28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Drop Down 35">
              <controlPr defaultSize="0" autoLine="0" autoPict="0">
                <anchor moveWithCells="1">
                  <from>
                    <xdr:col>6</xdr:col>
                    <xdr:colOff>30480</xdr:colOff>
                    <xdr:row>28</xdr:row>
                    <xdr:rowOff>0</xdr:rowOff>
                  </from>
                  <to>
                    <xdr:col>6</xdr:col>
                    <xdr:colOff>678180</xdr:colOff>
                    <xdr:row>28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Drop Down 36">
              <controlPr defaultSize="0" autoLine="0" autoPict="0">
                <anchor moveWithCells="1">
                  <from>
                    <xdr:col>7</xdr:col>
                    <xdr:colOff>30480</xdr:colOff>
                    <xdr:row>28</xdr:row>
                    <xdr:rowOff>0</xdr:rowOff>
                  </from>
                  <to>
                    <xdr:col>7</xdr:col>
                    <xdr:colOff>678180</xdr:colOff>
                    <xdr:row>28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Drop Down 37">
              <controlPr defaultSize="0" autoLine="0" autoPict="0">
                <anchor moveWithCells="1">
                  <from>
                    <xdr:col>8</xdr:col>
                    <xdr:colOff>30480</xdr:colOff>
                    <xdr:row>28</xdr:row>
                    <xdr:rowOff>0</xdr:rowOff>
                  </from>
                  <to>
                    <xdr:col>8</xdr:col>
                    <xdr:colOff>678180</xdr:colOff>
                    <xdr:row>28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Drop Down 38">
              <controlPr defaultSize="0" autoLine="0" autoPict="0">
                <anchor moveWithCells="1">
                  <from>
                    <xdr:col>9</xdr:col>
                    <xdr:colOff>30480</xdr:colOff>
                    <xdr:row>28</xdr:row>
                    <xdr:rowOff>0</xdr:rowOff>
                  </from>
                  <to>
                    <xdr:col>9</xdr:col>
                    <xdr:colOff>678180</xdr:colOff>
                    <xdr:row>28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Drop Down 39">
              <controlPr defaultSize="0" autoLine="0" autoPict="0">
                <anchor moveWithCells="1">
                  <from>
                    <xdr:col>10</xdr:col>
                    <xdr:colOff>30480</xdr:colOff>
                    <xdr:row>28</xdr:row>
                    <xdr:rowOff>0</xdr:rowOff>
                  </from>
                  <to>
                    <xdr:col>10</xdr:col>
                    <xdr:colOff>678180</xdr:colOff>
                    <xdr:row>28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Drop Down 40">
              <controlPr defaultSize="0" autoLine="0" autoPict="0">
                <anchor moveWithCells="1">
                  <from>
                    <xdr:col>11</xdr:col>
                    <xdr:colOff>30480</xdr:colOff>
                    <xdr:row>28</xdr:row>
                    <xdr:rowOff>0</xdr:rowOff>
                  </from>
                  <to>
                    <xdr:col>11</xdr:col>
                    <xdr:colOff>678180</xdr:colOff>
                    <xdr:row>28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Drop Down 41">
              <controlPr defaultSize="0" autoLine="0" autoPict="0">
                <anchor moveWithCells="1">
                  <from>
                    <xdr:col>5</xdr:col>
                    <xdr:colOff>30480</xdr:colOff>
                    <xdr:row>7</xdr:row>
                    <xdr:rowOff>0</xdr:rowOff>
                  </from>
                  <to>
                    <xdr:col>5</xdr:col>
                    <xdr:colOff>678180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Drop Down 42">
              <controlPr defaultSize="0" autoLine="0" autoPict="0">
                <anchor moveWithCells="1">
                  <from>
                    <xdr:col>5</xdr:col>
                    <xdr:colOff>30480</xdr:colOff>
                    <xdr:row>14</xdr:row>
                    <xdr:rowOff>0</xdr:rowOff>
                  </from>
                  <to>
                    <xdr:col>5</xdr:col>
                    <xdr:colOff>678180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Drop Down 43">
              <controlPr defaultSize="0" autoLine="0" autoPict="0">
                <anchor moveWithCells="1">
                  <from>
                    <xdr:col>5</xdr:col>
                    <xdr:colOff>30480</xdr:colOff>
                    <xdr:row>21</xdr:row>
                    <xdr:rowOff>0</xdr:rowOff>
                  </from>
                  <to>
                    <xdr:col>5</xdr:col>
                    <xdr:colOff>678180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Drop Down 44">
              <controlPr defaultSize="0" autoLine="0" autoPict="0">
                <anchor moveWithCells="1">
                  <from>
                    <xdr:col>5</xdr:col>
                    <xdr:colOff>30480</xdr:colOff>
                    <xdr:row>28</xdr:row>
                    <xdr:rowOff>0</xdr:rowOff>
                  </from>
                  <to>
                    <xdr:col>5</xdr:col>
                    <xdr:colOff>678180</xdr:colOff>
                    <xdr:row>28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Drop Down 45">
              <controlPr defaultSize="0" autoLine="0" autoPict="0">
                <anchor moveWithCells="1">
                  <from>
                    <xdr:col>12</xdr:col>
                    <xdr:colOff>30480</xdr:colOff>
                    <xdr:row>7</xdr:row>
                    <xdr:rowOff>0</xdr:rowOff>
                  </from>
                  <to>
                    <xdr:col>12</xdr:col>
                    <xdr:colOff>678180</xdr:colOff>
                    <xdr:row>7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Drop Down 46">
              <controlPr defaultSize="0" autoLine="0" autoPict="0">
                <anchor moveWithCells="1">
                  <from>
                    <xdr:col>12</xdr:col>
                    <xdr:colOff>30480</xdr:colOff>
                    <xdr:row>14</xdr:row>
                    <xdr:rowOff>0</xdr:rowOff>
                  </from>
                  <to>
                    <xdr:col>12</xdr:col>
                    <xdr:colOff>678180</xdr:colOff>
                    <xdr:row>14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Drop Down 47">
              <controlPr defaultSize="0" autoLine="0" autoPict="0">
                <anchor moveWithCells="1">
                  <from>
                    <xdr:col>12</xdr:col>
                    <xdr:colOff>30480</xdr:colOff>
                    <xdr:row>21</xdr:row>
                    <xdr:rowOff>0</xdr:rowOff>
                  </from>
                  <to>
                    <xdr:col>12</xdr:col>
                    <xdr:colOff>678180</xdr:colOff>
                    <xdr:row>21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Drop Down 48">
              <controlPr defaultSize="0" autoLine="0" autoPict="0">
                <anchor moveWithCells="1">
                  <from>
                    <xdr:col>12</xdr:col>
                    <xdr:colOff>30480</xdr:colOff>
                    <xdr:row>28</xdr:row>
                    <xdr:rowOff>0</xdr:rowOff>
                  </from>
                  <to>
                    <xdr:col>12</xdr:col>
                    <xdr:colOff>678180</xdr:colOff>
                    <xdr:row>28</xdr:row>
                    <xdr:rowOff>201930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A53"/>
  <sheetViews>
    <sheetView topLeftCell="A16" zoomScale="75" workbookViewId="0">
      <selection activeCell="A33" sqref="A33"/>
    </sheetView>
  </sheetViews>
  <sheetFormatPr defaultRowHeight="12.3" x14ac:dyDescent="0.4"/>
  <cols>
    <col min="1" max="1" width="20.71875" bestFit="1" customWidth="1"/>
    <col min="2" max="2" width="4.27734375" style="1" customWidth="1"/>
    <col min="3" max="34" width="4.27734375" customWidth="1"/>
    <col min="35" max="35" width="10.71875" customWidth="1"/>
    <col min="36" max="36" width="8.88671875" customWidth="1"/>
    <col min="37" max="37" width="9.38671875" customWidth="1"/>
    <col min="38" max="38" width="9.109375" customWidth="1"/>
    <col min="39" max="39" width="9.27734375" customWidth="1"/>
    <col min="40" max="40" width="8" customWidth="1"/>
    <col min="41" max="41" width="9.109375" customWidth="1"/>
    <col min="42" max="42" width="18.609375" hidden="1" customWidth="1"/>
    <col min="43" max="51" width="2" hidden="1" customWidth="1"/>
    <col min="52" max="53" width="3" hidden="1" customWidth="1"/>
    <col min="54" max="54" width="9.109375" customWidth="1"/>
  </cols>
  <sheetData>
    <row r="1" spans="1:53" ht="16.899999999999999" customHeight="1" x14ac:dyDescent="0.55000000000000004">
      <c r="A1" s="96" t="s">
        <v>115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</row>
    <row r="2" spans="1:53" ht="16.899999999999999" customHeight="1" x14ac:dyDescent="0.4">
      <c r="A2" s="28" t="s">
        <v>37</v>
      </c>
      <c r="B2" s="21"/>
      <c r="N2" t="s">
        <v>117</v>
      </c>
      <c r="AI2" s="79" t="s">
        <v>88</v>
      </c>
    </row>
    <row r="3" spans="1:53" ht="16.899999999999999" customHeight="1" x14ac:dyDescent="0.4">
      <c r="A3" s="28" t="s">
        <v>38</v>
      </c>
      <c r="B3" s="21"/>
    </row>
    <row r="4" spans="1:53" ht="16.899999999999999" customHeight="1" thickBot="1" x14ac:dyDescent="0.45"/>
    <row r="5" spans="1:53" ht="16.899999999999999" customHeight="1" thickBot="1" x14ac:dyDescent="0.45">
      <c r="A5" s="93" t="s">
        <v>29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5"/>
      <c r="AK5" s="90" t="s">
        <v>6</v>
      </c>
      <c r="AL5" s="91"/>
      <c r="AM5" s="91"/>
      <c r="AN5" s="92"/>
      <c r="AP5" s="34" t="s">
        <v>32</v>
      </c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3"/>
    </row>
    <row r="6" spans="1:53" ht="16.899999999999999" customHeight="1" thickBot="1" x14ac:dyDescent="0.45">
      <c r="A6" s="50" t="s">
        <v>30</v>
      </c>
      <c r="B6" s="66"/>
      <c r="C6" s="67" t="s">
        <v>33</v>
      </c>
      <c r="D6" s="68"/>
      <c r="E6" s="22" t="s">
        <v>54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3"/>
      <c r="AK6" s="35" t="s">
        <v>31</v>
      </c>
      <c r="AL6" s="36" t="s">
        <v>5</v>
      </c>
      <c r="AM6" s="36" t="s">
        <v>16</v>
      </c>
      <c r="AN6" s="37" t="s">
        <v>9</v>
      </c>
      <c r="AP6" s="11" t="s">
        <v>10</v>
      </c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7"/>
    </row>
    <row r="7" spans="1:53" ht="16.899999999999999" customHeight="1" x14ac:dyDescent="0.4">
      <c r="A7" s="47"/>
      <c r="B7" s="101" t="s">
        <v>18</v>
      </c>
      <c r="C7" s="102"/>
      <c r="D7" s="103"/>
      <c r="E7" s="101" t="s">
        <v>19</v>
      </c>
      <c r="F7" s="102"/>
      <c r="G7" s="103"/>
      <c r="H7" s="101" t="s">
        <v>20</v>
      </c>
      <c r="I7" s="102"/>
      <c r="J7" s="103"/>
      <c r="K7" s="101" t="s">
        <v>21</v>
      </c>
      <c r="L7" s="102"/>
      <c r="M7" s="103"/>
      <c r="N7" s="101" t="s">
        <v>39</v>
      </c>
      <c r="O7" s="102"/>
      <c r="P7" s="103"/>
      <c r="Q7" s="101" t="s">
        <v>22</v>
      </c>
      <c r="R7" s="102"/>
      <c r="S7" s="103"/>
      <c r="T7" s="101" t="s">
        <v>23</v>
      </c>
      <c r="U7" s="102"/>
      <c r="V7" s="103"/>
      <c r="W7" s="101" t="s">
        <v>24</v>
      </c>
      <c r="X7" s="102"/>
      <c r="Y7" s="103"/>
      <c r="Z7" s="101" t="s">
        <v>25</v>
      </c>
      <c r="AA7" s="102"/>
      <c r="AB7" s="103"/>
      <c r="AC7" s="101" t="s">
        <v>26</v>
      </c>
      <c r="AD7" s="102"/>
      <c r="AE7" s="103"/>
      <c r="AF7" s="101" t="s">
        <v>27</v>
      </c>
      <c r="AG7" s="102"/>
      <c r="AH7" s="103"/>
      <c r="AI7" s="17" t="s">
        <v>17</v>
      </c>
      <c r="AK7" s="12">
        <v>1</v>
      </c>
      <c r="AL7" s="3" t="s">
        <v>28</v>
      </c>
      <c r="AM7" s="3">
        <v>0</v>
      </c>
      <c r="AN7" s="6">
        <v>0</v>
      </c>
      <c r="AP7" s="4" t="s">
        <v>11</v>
      </c>
      <c r="AQ7" s="2">
        <v>1</v>
      </c>
      <c r="AR7" s="2">
        <v>2</v>
      </c>
      <c r="AS7" s="2">
        <v>3</v>
      </c>
      <c r="AT7" s="2">
        <v>4</v>
      </c>
      <c r="AU7" s="2">
        <v>5</v>
      </c>
      <c r="AV7" s="2">
        <v>6</v>
      </c>
      <c r="AW7" s="2">
        <v>7</v>
      </c>
      <c r="AX7" s="2">
        <v>8</v>
      </c>
      <c r="AY7" s="2">
        <v>9</v>
      </c>
      <c r="AZ7" s="2">
        <v>10</v>
      </c>
      <c r="BA7" s="5">
        <v>11</v>
      </c>
    </row>
    <row r="8" spans="1:53" ht="16.899999999999999" customHeight="1" thickBot="1" x14ac:dyDescent="0.45">
      <c r="A8" s="19" t="s">
        <v>5</v>
      </c>
      <c r="B8" s="12"/>
      <c r="C8" s="3"/>
      <c r="D8" s="6"/>
      <c r="E8" s="12"/>
      <c r="F8" s="3"/>
      <c r="G8" s="6"/>
      <c r="H8" s="12"/>
      <c r="I8" s="3"/>
      <c r="J8" s="6"/>
      <c r="K8" s="12"/>
      <c r="L8" s="3"/>
      <c r="M8" s="6"/>
      <c r="N8" s="12"/>
      <c r="O8" s="3"/>
      <c r="P8" s="6"/>
      <c r="Q8" s="12"/>
      <c r="R8" s="3"/>
      <c r="S8" s="6"/>
      <c r="T8" s="12"/>
      <c r="U8" s="3"/>
      <c r="V8" s="6"/>
      <c r="W8" s="12"/>
      <c r="X8" s="3"/>
      <c r="Y8" s="6"/>
      <c r="Z8" s="12"/>
      <c r="AA8" s="3"/>
      <c r="AB8" s="6"/>
      <c r="AC8" s="12"/>
      <c r="AD8" s="3"/>
      <c r="AE8" s="6"/>
      <c r="AF8" s="12"/>
      <c r="AG8" s="3"/>
      <c r="AH8" s="6"/>
      <c r="AI8" s="5"/>
      <c r="AK8" s="12">
        <v>2</v>
      </c>
      <c r="AL8" s="3" t="s">
        <v>81</v>
      </c>
      <c r="AM8" s="3">
        <v>0.2402</v>
      </c>
      <c r="AN8" s="6">
        <v>1</v>
      </c>
      <c r="AP8" s="7" t="s">
        <v>12</v>
      </c>
      <c r="AQ8" s="24">
        <v>1</v>
      </c>
      <c r="AR8" s="24">
        <v>1</v>
      </c>
      <c r="AS8" s="24">
        <v>1</v>
      </c>
      <c r="AT8" s="24">
        <v>1</v>
      </c>
      <c r="AU8" s="24">
        <v>1</v>
      </c>
      <c r="AV8" s="24">
        <v>1</v>
      </c>
      <c r="AW8" s="24">
        <v>1</v>
      </c>
      <c r="AX8" s="24">
        <v>1</v>
      </c>
      <c r="AY8" s="24">
        <v>1</v>
      </c>
      <c r="AZ8" s="24">
        <v>1</v>
      </c>
      <c r="BA8" s="25">
        <v>1</v>
      </c>
    </row>
    <row r="9" spans="1:53" ht="16.899999999999999" customHeight="1" thickBot="1" x14ac:dyDescent="0.45">
      <c r="A9" s="19" t="s">
        <v>7</v>
      </c>
      <c r="B9" s="12">
        <v>0</v>
      </c>
      <c r="C9" s="3">
        <v>0</v>
      </c>
      <c r="D9" s="6">
        <v>0</v>
      </c>
      <c r="E9" s="12">
        <v>0</v>
      </c>
      <c r="F9" s="3">
        <v>0</v>
      </c>
      <c r="G9" s="6">
        <v>0</v>
      </c>
      <c r="H9" s="12">
        <v>0</v>
      </c>
      <c r="I9" s="3">
        <v>0</v>
      </c>
      <c r="J9" s="6">
        <v>0</v>
      </c>
      <c r="K9" s="12">
        <v>0</v>
      </c>
      <c r="L9" s="3">
        <v>0</v>
      </c>
      <c r="M9" s="6">
        <v>0</v>
      </c>
      <c r="N9" s="12">
        <v>0</v>
      </c>
      <c r="O9" s="3">
        <v>0</v>
      </c>
      <c r="P9" s="6">
        <v>0</v>
      </c>
      <c r="Q9" s="12">
        <v>0</v>
      </c>
      <c r="R9" s="3">
        <v>0</v>
      </c>
      <c r="S9" s="6">
        <v>0</v>
      </c>
      <c r="T9" s="12">
        <v>0</v>
      </c>
      <c r="U9" s="3">
        <v>0</v>
      </c>
      <c r="V9" s="6">
        <v>0</v>
      </c>
      <c r="W9" s="12">
        <v>0</v>
      </c>
      <c r="X9" s="3">
        <v>0</v>
      </c>
      <c r="Y9" s="6">
        <v>0</v>
      </c>
      <c r="Z9" s="12">
        <v>0</v>
      </c>
      <c r="AA9" s="3">
        <v>0</v>
      </c>
      <c r="AB9" s="6">
        <v>0</v>
      </c>
      <c r="AC9" s="12">
        <v>0</v>
      </c>
      <c r="AD9" s="3">
        <v>0</v>
      </c>
      <c r="AE9" s="6">
        <v>0</v>
      </c>
      <c r="AF9" s="12">
        <v>0</v>
      </c>
      <c r="AG9" s="3">
        <v>0</v>
      </c>
      <c r="AH9" s="6">
        <v>0</v>
      </c>
      <c r="AI9" s="6"/>
      <c r="AK9" s="13">
        <v>3</v>
      </c>
      <c r="AL9" s="8" t="s">
        <v>82</v>
      </c>
      <c r="AM9" s="8">
        <v>0.30270000000000002</v>
      </c>
      <c r="AN9" s="9">
        <v>1</v>
      </c>
      <c r="AP9" s="11" t="s">
        <v>13</v>
      </c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7"/>
    </row>
    <row r="10" spans="1:53" ht="16.899999999999999" customHeight="1" thickBot="1" x14ac:dyDescent="0.45">
      <c r="A10" s="20" t="s">
        <v>8</v>
      </c>
      <c r="B10" s="104">
        <f>AVERAGE(B9:D9)*VLOOKUP(AQ8,$AK$7:$AN$9,3)*VLOOKUP(AQ8,$AK$7:$AN$9,4)</f>
        <v>0</v>
      </c>
      <c r="C10" s="105"/>
      <c r="D10" s="106"/>
      <c r="E10" s="104">
        <f>AVERAGE(E9:G9)*VLOOKUP(AR8,$AK$7:$AN$9,3)*VLOOKUP(AR8,$AK$7:$AN$9,4)</f>
        <v>0</v>
      </c>
      <c r="F10" s="105"/>
      <c r="G10" s="106"/>
      <c r="H10" s="104">
        <f>AVERAGE(H9:J9)*VLOOKUP(AS8,$AK$7:$AN$9,3)*VLOOKUP(AS8,$AK$7:$AN$9,4)</f>
        <v>0</v>
      </c>
      <c r="I10" s="105"/>
      <c r="J10" s="106"/>
      <c r="K10" s="104">
        <f>AVERAGE(K9:M9)*VLOOKUP(AT8,$AK$7:$AN$9,3)*VLOOKUP(AT8,$AK$7:$AN$9,4)</f>
        <v>0</v>
      </c>
      <c r="L10" s="105"/>
      <c r="M10" s="106"/>
      <c r="N10" s="104">
        <f>AVERAGE(N9:P9)*VLOOKUP(AU8,$AK$7:$AN$9,3)*VLOOKUP(AU8,$AK$7:$AN$9,4)</f>
        <v>0</v>
      </c>
      <c r="O10" s="105"/>
      <c r="P10" s="106"/>
      <c r="Q10" s="104">
        <f>AVERAGE(Q9:S9)*VLOOKUP(AV8,$AK$7:$AN$9,3)*VLOOKUP(AV8,$AK$7:$AN$9,4)</f>
        <v>0</v>
      </c>
      <c r="R10" s="105"/>
      <c r="S10" s="106"/>
      <c r="T10" s="104">
        <f>AVERAGE(T9:V9)*VLOOKUP(AW8,$AK$7:$AN$9,3)*VLOOKUP(AW8,$AK$7:$AN$9,4)</f>
        <v>0</v>
      </c>
      <c r="U10" s="105"/>
      <c r="V10" s="106"/>
      <c r="W10" s="104">
        <f>AVERAGE(W9:Y9)*VLOOKUP(AX8,$AK$7:$AN$9,3)*VLOOKUP(AX8,$AK$7:$AN$9,4)</f>
        <v>0</v>
      </c>
      <c r="X10" s="105"/>
      <c r="Y10" s="106"/>
      <c r="Z10" s="104">
        <f>AVERAGE(Z9:AB9)*VLOOKUP(AY8,$AK$7:$AN$9,3)*VLOOKUP(AY8,$AK$7:$AN$9,4)</f>
        <v>0</v>
      </c>
      <c r="AA10" s="105"/>
      <c r="AB10" s="106"/>
      <c r="AC10" s="104">
        <f>AVERAGE(AC9:AE9)*VLOOKUP(AZ8,$AK$7:$AN$9,3)*VLOOKUP(AZ8,$AK$7:$AN$9,4)</f>
        <v>0</v>
      </c>
      <c r="AD10" s="105"/>
      <c r="AE10" s="106"/>
      <c r="AF10" s="104">
        <f>AVERAGE(AF9:AH9)*VLOOKUP(BA8,$AK$7:$AN$9,3)*VLOOKUP(BA8,$AK$7:$AN$9,4)</f>
        <v>0</v>
      </c>
      <c r="AG10" s="105"/>
      <c r="AH10" s="106"/>
      <c r="AI10" s="31">
        <f>SUM(B10:AH10)</f>
        <v>0</v>
      </c>
      <c r="AP10" s="4" t="s">
        <v>11</v>
      </c>
      <c r="AQ10" s="2">
        <v>1</v>
      </c>
      <c r="AR10" s="2">
        <v>2</v>
      </c>
      <c r="AS10" s="2">
        <v>3</v>
      </c>
      <c r="AT10" s="2">
        <v>4</v>
      </c>
      <c r="AU10" s="2">
        <v>5</v>
      </c>
      <c r="AV10" s="2">
        <v>6</v>
      </c>
      <c r="AW10" s="2">
        <v>7</v>
      </c>
      <c r="AX10" s="2">
        <v>8</v>
      </c>
      <c r="AY10" s="2">
        <v>9</v>
      </c>
      <c r="AZ10" s="2">
        <v>10</v>
      </c>
      <c r="BA10" s="5">
        <v>11</v>
      </c>
    </row>
    <row r="11" spans="1:53" ht="16.899999999999999" customHeight="1" thickBot="1" x14ac:dyDescent="0.45">
      <c r="AP11" s="7" t="s">
        <v>12</v>
      </c>
      <c r="AQ11" s="24">
        <v>1</v>
      </c>
      <c r="AR11" s="24">
        <v>1</v>
      </c>
      <c r="AS11" s="24">
        <v>1</v>
      </c>
      <c r="AT11" s="24">
        <v>1</v>
      </c>
      <c r="AU11" s="24">
        <v>1</v>
      </c>
      <c r="AV11" s="24">
        <v>1</v>
      </c>
      <c r="AW11" s="24">
        <v>1</v>
      </c>
      <c r="AX11" s="24">
        <v>1</v>
      </c>
      <c r="AY11" s="24">
        <v>1</v>
      </c>
      <c r="AZ11" s="24">
        <v>1</v>
      </c>
      <c r="BA11" s="25">
        <v>1</v>
      </c>
    </row>
    <row r="12" spans="1:53" ht="16.899999999999999" customHeight="1" thickBot="1" x14ac:dyDescent="0.45">
      <c r="A12" s="97" t="s">
        <v>36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9"/>
      <c r="AL12" t="s">
        <v>87</v>
      </c>
      <c r="AP12" s="11" t="s">
        <v>14</v>
      </c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7"/>
    </row>
    <row r="13" spans="1:53" ht="16.899999999999999" customHeight="1" thickBot="1" x14ac:dyDescent="0.45">
      <c r="A13" s="50" t="s">
        <v>30</v>
      </c>
      <c r="B13" s="51"/>
      <c r="C13" s="45" t="s">
        <v>33</v>
      </c>
      <c r="D13" s="53"/>
      <c r="E13" s="52" t="s">
        <v>54</v>
      </c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38"/>
      <c r="AP13" s="4" t="s">
        <v>11</v>
      </c>
      <c r="AQ13" s="2">
        <v>1</v>
      </c>
      <c r="AR13" s="2">
        <v>2</v>
      </c>
      <c r="AS13" s="2">
        <v>3</v>
      </c>
      <c r="AT13" s="2">
        <v>4</v>
      </c>
      <c r="AU13" s="2">
        <v>5</v>
      </c>
      <c r="AV13" s="2">
        <v>6</v>
      </c>
      <c r="AW13" s="2">
        <v>7</v>
      </c>
      <c r="AX13" s="2">
        <v>8</v>
      </c>
      <c r="AY13" s="2">
        <v>9</v>
      </c>
      <c r="AZ13" s="2">
        <v>10</v>
      </c>
      <c r="BA13" s="5">
        <v>11</v>
      </c>
    </row>
    <row r="14" spans="1:53" ht="16.899999999999999" customHeight="1" thickBot="1" x14ac:dyDescent="0.45">
      <c r="A14" s="14"/>
      <c r="B14" s="101" t="s">
        <v>18</v>
      </c>
      <c r="C14" s="102"/>
      <c r="D14" s="103"/>
      <c r="E14" s="101" t="s">
        <v>19</v>
      </c>
      <c r="F14" s="102"/>
      <c r="G14" s="103"/>
      <c r="H14" s="101" t="s">
        <v>20</v>
      </c>
      <c r="I14" s="102"/>
      <c r="J14" s="103"/>
      <c r="K14" s="101" t="s">
        <v>21</v>
      </c>
      <c r="L14" s="102"/>
      <c r="M14" s="103"/>
      <c r="N14" s="101" t="s">
        <v>39</v>
      </c>
      <c r="O14" s="102"/>
      <c r="P14" s="103"/>
      <c r="Q14" s="101" t="s">
        <v>22</v>
      </c>
      <c r="R14" s="102"/>
      <c r="S14" s="103"/>
      <c r="T14" s="101" t="s">
        <v>23</v>
      </c>
      <c r="U14" s="102"/>
      <c r="V14" s="103"/>
      <c r="W14" s="101" t="s">
        <v>24</v>
      </c>
      <c r="X14" s="102"/>
      <c r="Y14" s="103"/>
      <c r="Z14" s="101" t="s">
        <v>25</v>
      </c>
      <c r="AA14" s="102"/>
      <c r="AB14" s="103"/>
      <c r="AC14" s="101" t="s">
        <v>26</v>
      </c>
      <c r="AD14" s="102"/>
      <c r="AE14" s="103"/>
      <c r="AF14" s="101" t="s">
        <v>27</v>
      </c>
      <c r="AG14" s="102"/>
      <c r="AH14" s="103"/>
      <c r="AI14" s="17" t="s">
        <v>17</v>
      </c>
      <c r="AP14" s="7" t="s">
        <v>12</v>
      </c>
      <c r="AQ14" s="24">
        <v>1</v>
      </c>
      <c r="AR14" s="24">
        <v>1</v>
      </c>
      <c r="AS14" s="24">
        <v>1</v>
      </c>
      <c r="AT14" s="24">
        <v>1</v>
      </c>
      <c r="AU14" s="24">
        <v>1</v>
      </c>
      <c r="AV14" s="24">
        <v>1</v>
      </c>
      <c r="AW14" s="24">
        <v>1</v>
      </c>
      <c r="AX14" s="24">
        <v>1</v>
      </c>
      <c r="AY14" s="24">
        <v>1</v>
      </c>
      <c r="AZ14" s="24">
        <v>1</v>
      </c>
      <c r="BA14" s="25">
        <v>1</v>
      </c>
    </row>
    <row r="15" spans="1:53" ht="16.899999999999999" customHeight="1" x14ac:dyDescent="0.4">
      <c r="A15" s="19" t="s">
        <v>5</v>
      </c>
      <c r="B15" s="12"/>
      <c r="C15" s="3"/>
      <c r="D15" s="6"/>
      <c r="E15" s="12"/>
      <c r="F15" s="3"/>
      <c r="G15" s="6"/>
      <c r="H15" s="12"/>
      <c r="I15" s="3"/>
      <c r="J15" s="6"/>
      <c r="K15" s="12"/>
      <c r="L15" s="3"/>
      <c r="M15" s="6"/>
      <c r="N15" s="12"/>
      <c r="O15" s="3"/>
      <c r="P15" s="6"/>
      <c r="Q15" s="12"/>
      <c r="R15" s="3"/>
      <c r="S15" s="6"/>
      <c r="T15" s="12"/>
      <c r="U15" s="3"/>
      <c r="V15" s="6"/>
      <c r="W15" s="12"/>
      <c r="X15" s="3"/>
      <c r="Y15" s="6"/>
      <c r="Z15" s="12"/>
      <c r="AA15" s="3"/>
      <c r="AB15" s="6"/>
      <c r="AC15" s="12"/>
      <c r="AD15" s="3"/>
      <c r="AE15" s="6"/>
      <c r="AF15" s="12"/>
      <c r="AG15" s="3"/>
      <c r="AH15" s="6"/>
      <c r="AI15" s="5"/>
      <c r="AP15" s="11" t="s">
        <v>15</v>
      </c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7"/>
    </row>
    <row r="16" spans="1:53" ht="16.899999999999999" customHeight="1" x14ac:dyDescent="0.4">
      <c r="A16" s="19" t="s">
        <v>7</v>
      </c>
      <c r="B16" s="12">
        <v>0</v>
      </c>
      <c r="C16" s="3">
        <v>0</v>
      </c>
      <c r="D16" s="6">
        <v>0</v>
      </c>
      <c r="E16" s="12">
        <v>0</v>
      </c>
      <c r="F16" s="3">
        <v>0</v>
      </c>
      <c r="G16" s="6">
        <v>0</v>
      </c>
      <c r="H16" s="12">
        <v>0</v>
      </c>
      <c r="I16" s="3">
        <v>0</v>
      </c>
      <c r="J16" s="6">
        <v>0</v>
      </c>
      <c r="K16" s="12">
        <v>0</v>
      </c>
      <c r="L16" s="3">
        <v>0</v>
      </c>
      <c r="M16" s="6">
        <v>0</v>
      </c>
      <c r="N16" s="12">
        <v>0</v>
      </c>
      <c r="O16" s="3">
        <v>0</v>
      </c>
      <c r="P16" s="6">
        <v>0</v>
      </c>
      <c r="Q16" s="12">
        <v>0</v>
      </c>
      <c r="R16" s="3">
        <v>0</v>
      </c>
      <c r="S16" s="6">
        <v>0</v>
      </c>
      <c r="T16" s="12">
        <v>0</v>
      </c>
      <c r="U16" s="3">
        <v>0</v>
      </c>
      <c r="V16" s="6">
        <v>0</v>
      </c>
      <c r="W16" s="12">
        <v>0</v>
      </c>
      <c r="X16" s="3">
        <v>0</v>
      </c>
      <c r="Y16" s="6">
        <v>0</v>
      </c>
      <c r="Z16" s="12">
        <v>0</v>
      </c>
      <c r="AA16" s="3">
        <v>0</v>
      </c>
      <c r="AB16" s="6">
        <v>0</v>
      </c>
      <c r="AC16" s="12">
        <v>0</v>
      </c>
      <c r="AD16" s="3">
        <v>0</v>
      </c>
      <c r="AE16" s="6">
        <v>0</v>
      </c>
      <c r="AF16" s="12">
        <v>0</v>
      </c>
      <c r="AG16" s="3">
        <v>0</v>
      </c>
      <c r="AH16" s="6">
        <v>0</v>
      </c>
      <c r="AI16" s="6"/>
      <c r="AP16" s="4" t="s">
        <v>11</v>
      </c>
      <c r="AQ16" s="2">
        <v>1</v>
      </c>
      <c r="AR16" s="2">
        <v>2</v>
      </c>
      <c r="AS16" s="2">
        <v>3</v>
      </c>
      <c r="AT16" s="2">
        <v>4</v>
      </c>
      <c r="AU16" s="2">
        <v>5</v>
      </c>
      <c r="AV16" s="2">
        <v>6</v>
      </c>
      <c r="AW16" s="2">
        <v>7</v>
      </c>
      <c r="AX16" s="2">
        <v>8</v>
      </c>
      <c r="AY16" s="2">
        <v>9</v>
      </c>
      <c r="AZ16" s="2">
        <v>10</v>
      </c>
      <c r="BA16" s="5">
        <v>11</v>
      </c>
    </row>
    <row r="17" spans="1:53" ht="16.899999999999999" customHeight="1" thickBot="1" x14ac:dyDescent="0.45">
      <c r="A17" s="20" t="s">
        <v>8</v>
      </c>
      <c r="B17" s="104">
        <f>AVERAGE(B16:D16)*VLOOKUP(AQ11,$AK$7:$AN$9,3)*VLOOKUP(AQ11,$AK$7:$AN$9,4)</f>
        <v>0</v>
      </c>
      <c r="C17" s="105"/>
      <c r="D17" s="106"/>
      <c r="E17" s="104">
        <f>AVERAGE(E16:G16)*VLOOKUP(AR11,$AK$7:$AN$9,3)*VLOOKUP(AR11,$AK$7:$AN$9,4)</f>
        <v>0</v>
      </c>
      <c r="F17" s="105"/>
      <c r="G17" s="106"/>
      <c r="H17" s="104">
        <f>AVERAGE(H16:J16)*VLOOKUP(AS11,$AK$7:$AN$9,3)*VLOOKUP(AS11,$AK$7:$AN$9,4)</f>
        <v>0</v>
      </c>
      <c r="I17" s="105"/>
      <c r="J17" s="106"/>
      <c r="K17" s="104">
        <f>AVERAGE(K16:M16)*VLOOKUP(AT11,$AK$7:$AN$9,3)*VLOOKUP(AT11,$AK$7:$AN$9,4)</f>
        <v>0</v>
      </c>
      <c r="L17" s="105"/>
      <c r="M17" s="106"/>
      <c r="N17" s="104">
        <f>AVERAGE(N16:P16)*VLOOKUP(AU11,$AK$7:$AN$9,3)*VLOOKUP(AU11,$AK$7:$AN$9,4)</f>
        <v>0</v>
      </c>
      <c r="O17" s="105"/>
      <c r="P17" s="106"/>
      <c r="Q17" s="104">
        <f>AVERAGE(Q16:S16)*VLOOKUP(AV11,$AK$7:$AN$9,3)*VLOOKUP(AV11,$AK$7:$AN$9,4)</f>
        <v>0</v>
      </c>
      <c r="R17" s="105"/>
      <c r="S17" s="106"/>
      <c r="T17" s="104">
        <f>AVERAGE(T16:V16)*VLOOKUP(AW11,$AK$7:$AN$9,3)*VLOOKUP(AW11,$AK$7:$AN$9,4)</f>
        <v>0</v>
      </c>
      <c r="U17" s="105"/>
      <c r="V17" s="106"/>
      <c r="W17" s="104">
        <f>AVERAGE(W16:Y16)*VLOOKUP(AX11,$AK$7:$AN$9,3)*VLOOKUP(AX11,$AK$7:$AN$9,4)</f>
        <v>0</v>
      </c>
      <c r="X17" s="105"/>
      <c r="Y17" s="106"/>
      <c r="Z17" s="104">
        <f>AVERAGE(Z16:AB16)*VLOOKUP(AY11,$AK$7:$AN$9,3)*VLOOKUP(AY11,$AK$7:$AN$9,4)</f>
        <v>0</v>
      </c>
      <c r="AA17" s="105"/>
      <c r="AB17" s="106"/>
      <c r="AC17" s="104">
        <f>AVERAGE(AC16:AE16)*VLOOKUP(AZ11,$AK$7:$AN$9,3)*VLOOKUP(AZ11,$AK$7:$AN$9,4)</f>
        <v>0</v>
      </c>
      <c r="AD17" s="105"/>
      <c r="AE17" s="106"/>
      <c r="AF17" s="104">
        <f>AVERAGE(AF16:AH16)*VLOOKUP(BA11,$AK$7:$AN$9,3)*VLOOKUP(BA11,$AK$7:$AN$9,4)</f>
        <v>0</v>
      </c>
      <c r="AG17" s="105"/>
      <c r="AH17" s="106"/>
      <c r="AI17" s="31">
        <f>SUM(B17:AH17)</f>
        <v>0</v>
      </c>
      <c r="AP17" s="7" t="s">
        <v>12</v>
      </c>
      <c r="AQ17" s="24">
        <v>1</v>
      </c>
      <c r="AR17" s="24">
        <v>1</v>
      </c>
      <c r="AS17" s="24">
        <v>1</v>
      </c>
      <c r="AT17" s="24">
        <v>1</v>
      </c>
      <c r="AU17" s="24">
        <v>1</v>
      </c>
      <c r="AV17" s="24">
        <v>1</v>
      </c>
      <c r="AW17" s="24">
        <v>1</v>
      </c>
      <c r="AX17" s="24">
        <v>1</v>
      </c>
      <c r="AY17" s="24">
        <v>1</v>
      </c>
      <c r="AZ17" s="24">
        <v>1</v>
      </c>
      <c r="BA17" s="25">
        <v>1</v>
      </c>
    </row>
    <row r="18" spans="1:53" ht="16.899999999999999" customHeight="1" thickBot="1" x14ac:dyDescent="0.45"/>
    <row r="19" spans="1:53" ht="16.899999999999999" customHeight="1" thickBot="1" x14ac:dyDescent="0.45">
      <c r="A19" s="97" t="s">
        <v>35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9"/>
    </row>
    <row r="20" spans="1:53" ht="16.899999999999999" customHeight="1" thickBot="1" x14ac:dyDescent="0.45">
      <c r="A20" s="50" t="s">
        <v>30</v>
      </c>
      <c r="B20" s="51"/>
      <c r="C20" s="45" t="s">
        <v>33</v>
      </c>
      <c r="D20" s="53"/>
      <c r="E20" s="52" t="s">
        <v>54</v>
      </c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38"/>
    </row>
    <row r="21" spans="1:53" ht="16.899999999999999" customHeight="1" x14ac:dyDescent="0.4">
      <c r="A21" s="14"/>
      <c r="B21" s="101" t="s">
        <v>18</v>
      </c>
      <c r="C21" s="102"/>
      <c r="D21" s="103"/>
      <c r="E21" s="101" t="s">
        <v>19</v>
      </c>
      <c r="F21" s="102"/>
      <c r="G21" s="103"/>
      <c r="H21" s="101" t="s">
        <v>20</v>
      </c>
      <c r="I21" s="102"/>
      <c r="J21" s="103"/>
      <c r="K21" s="101" t="s">
        <v>21</v>
      </c>
      <c r="L21" s="102"/>
      <c r="M21" s="103"/>
      <c r="N21" s="101" t="s">
        <v>39</v>
      </c>
      <c r="O21" s="102"/>
      <c r="P21" s="103"/>
      <c r="Q21" s="101" t="s">
        <v>22</v>
      </c>
      <c r="R21" s="102"/>
      <c r="S21" s="103"/>
      <c r="T21" s="101" t="s">
        <v>23</v>
      </c>
      <c r="U21" s="102"/>
      <c r="V21" s="103"/>
      <c r="W21" s="101" t="s">
        <v>24</v>
      </c>
      <c r="X21" s="102"/>
      <c r="Y21" s="103"/>
      <c r="Z21" s="101" t="s">
        <v>25</v>
      </c>
      <c r="AA21" s="102"/>
      <c r="AB21" s="103"/>
      <c r="AC21" s="101" t="s">
        <v>26</v>
      </c>
      <c r="AD21" s="102"/>
      <c r="AE21" s="103"/>
      <c r="AF21" s="101" t="s">
        <v>27</v>
      </c>
      <c r="AG21" s="102"/>
      <c r="AH21" s="103"/>
      <c r="AI21" s="17" t="s">
        <v>17</v>
      </c>
    </row>
    <row r="22" spans="1:53" ht="16.899999999999999" customHeight="1" x14ac:dyDescent="0.4">
      <c r="A22" s="19" t="s">
        <v>5</v>
      </c>
      <c r="B22" s="12"/>
      <c r="C22" s="3"/>
      <c r="D22" s="6"/>
      <c r="E22" s="12"/>
      <c r="F22" s="3"/>
      <c r="G22" s="6"/>
      <c r="H22" s="12"/>
      <c r="I22" s="3"/>
      <c r="J22" s="6"/>
      <c r="K22" s="12"/>
      <c r="L22" s="3"/>
      <c r="M22" s="6"/>
      <c r="N22" s="12"/>
      <c r="O22" s="3"/>
      <c r="P22" s="6"/>
      <c r="Q22" s="12"/>
      <c r="R22" s="3"/>
      <c r="S22" s="6"/>
      <c r="T22" s="12"/>
      <c r="U22" s="3"/>
      <c r="V22" s="6"/>
      <c r="W22" s="12"/>
      <c r="X22" s="3"/>
      <c r="Y22" s="6"/>
      <c r="Z22" s="12"/>
      <c r="AA22" s="3"/>
      <c r="AB22" s="6"/>
      <c r="AC22" s="12"/>
      <c r="AD22" s="3"/>
      <c r="AE22" s="6"/>
      <c r="AF22" s="12"/>
      <c r="AG22" s="3"/>
      <c r="AH22" s="6"/>
      <c r="AI22" s="5"/>
    </row>
    <row r="23" spans="1:53" ht="16.899999999999999" customHeight="1" x14ac:dyDescent="0.4">
      <c r="A23" s="19" t="s">
        <v>7</v>
      </c>
      <c r="B23" s="12">
        <v>0</v>
      </c>
      <c r="C23" s="3">
        <v>0</v>
      </c>
      <c r="D23" s="6">
        <v>0</v>
      </c>
      <c r="E23" s="12">
        <v>0</v>
      </c>
      <c r="F23" s="3">
        <v>0</v>
      </c>
      <c r="G23" s="6">
        <v>0</v>
      </c>
      <c r="H23" s="12">
        <v>0</v>
      </c>
      <c r="I23" s="3">
        <v>0</v>
      </c>
      <c r="J23" s="6">
        <v>0</v>
      </c>
      <c r="K23" s="12">
        <v>0</v>
      </c>
      <c r="L23" s="3">
        <v>0</v>
      </c>
      <c r="M23" s="6">
        <v>0</v>
      </c>
      <c r="N23" s="12">
        <v>0</v>
      </c>
      <c r="O23" s="3">
        <v>0</v>
      </c>
      <c r="P23" s="6">
        <v>0</v>
      </c>
      <c r="Q23" s="12">
        <v>0</v>
      </c>
      <c r="R23" s="3">
        <v>0</v>
      </c>
      <c r="S23" s="6">
        <v>0</v>
      </c>
      <c r="T23" s="12">
        <v>0</v>
      </c>
      <c r="U23" s="3">
        <v>0</v>
      </c>
      <c r="V23" s="6">
        <v>0</v>
      </c>
      <c r="W23" s="12">
        <v>0</v>
      </c>
      <c r="X23" s="3">
        <v>0</v>
      </c>
      <c r="Y23" s="6">
        <v>0</v>
      </c>
      <c r="Z23" s="12">
        <v>0</v>
      </c>
      <c r="AA23" s="3">
        <v>0</v>
      </c>
      <c r="AB23" s="6">
        <v>0</v>
      </c>
      <c r="AC23" s="12">
        <v>0</v>
      </c>
      <c r="AD23" s="3">
        <v>0</v>
      </c>
      <c r="AE23" s="6">
        <v>0</v>
      </c>
      <c r="AF23" s="12">
        <v>0</v>
      </c>
      <c r="AG23" s="3">
        <v>0</v>
      </c>
      <c r="AH23" s="6">
        <v>0</v>
      </c>
      <c r="AI23" s="6"/>
    </row>
    <row r="24" spans="1:53" ht="16.899999999999999" customHeight="1" thickBot="1" x14ac:dyDescent="0.45">
      <c r="A24" s="20" t="s">
        <v>8</v>
      </c>
      <c r="B24" s="104">
        <f>AVERAGE(B23:D23)*VLOOKUP(AQ14,$AK$7:$AN$9,3)*VLOOKUP(AQ14,$AK$7:$AN$9,4)</f>
        <v>0</v>
      </c>
      <c r="C24" s="105"/>
      <c r="D24" s="106"/>
      <c r="E24" s="104">
        <f>AVERAGE(E23:G23)*VLOOKUP(AR14,$AK$7:$AN$9,3)*VLOOKUP(AR14,$AK$7:$AN$9,4)</f>
        <v>0</v>
      </c>
      <c r="F24" s="105"/>
      <c r="G24" s="106"/>
      <c r="H24" s="104">
        <f>AVERAGE(H23:J23)*VLOOKUP(AS14,$AK$7:$AN$9,3)*VLOOKUP(AS14,$AK$7:$AN$9,4)</f>
        <v>0</v>
      </c>
      <c r="I24" s="105"/>
      <c r="J24" s="106"/>
      <c r="K24" s="104">
        <f>AVERAGE(K23:M23)*VLOOKUP(AT14,$AK$7:$AN$9,3)*VLOOKUP(AT14,$AK$7:$AN$9,4)</f>
        <v>0</v>
      </c>
      <c r="L24" s="105"/>
      <c r="M24" s="106"/>
      <c r="N24" s="104">
        <f>AVERAGE(N23:P23)*VLOOKUP(AU14,$AK$7:$AN$9,3)*VLOOKUP(AU14,$AK$7:$AN$9,4)</f>
        <v>0</v>
      </c>
      <c r="O24" s="105"/>
      <c r="P24" s="106"/>
      <c r="Q24" s="104">
        <f>AVERAGE(Q23:S23)*VLOOKUP(AV14,$AK$7:$AN$9,3)*VLOOKUP(AV14,$AK$7:$AN$9,4)</f>
        <v>0</v>
      </c>
      <c r="R24" s="105"/>
      <c r="S24" s="106"/>
      <c r="T24" s="104">
        <f>AVERAGE(T23:V23)*VLOOKUP(AW14,$AK$7:$AN$9,3)*VLOOKUP(AW14,$AK$7:$AN$9,4)</f>
        <v>0</v>
      </c>
      <c r="U24" s="105"/>
      <c r="V24" s="106"/>
      <c r="W24" s="104">
        <f>AVERAGE(W23:Y23)*VLOOKUP(AX14,$AK$7:$AN$9,3)*VLOOKUP(AX14,$AK$7:$AN$9,4)</f>
        <v>0</v>
      </c>
      <c r="X24" s="105"/>
      <c r="Y24" s="106"/>
      <c r="Z24" s="104">
        <f>AVERAGE(Z23:AB23)*VLOOKUP(AY14,$AK$7:$AN$9,3)*VLOOKUP(AY14,$AK$7:$AN$9,4)</f>
        <v>0</v>
      </c>
      <c r="AA24" s="105"/>
      <c r="AB24" s="106"/>
      <c r="AC24" s="104">
        <f>AVERAGE(AC23:AE23)*VLOOKUP(AZ14,$AK$7:$AN$9,3)*VLOOKUP(AZ14,$AK$7:$AN$9,4)</f>
        <v>0</v>
      </c>
      <c r="AD24" s="105"/>
      <c r="AE24" s="106"/>
      <c r="AF24" s="104">
        <f>AVERAGE(AF23:AH23)*VLOOKUP(BA14,$AK$7:$AN$9,3)*VLOOKUP(BA14,$AK$7:$AN$9,4)</f>
        <v>0</v>
      </c>
      <c r="AG24" s="105"/>
      <c r="AH24" s="106"/>
      <c r="AI24" s="31">
        <f>SUM(B24:AH24)</f>
        <v>0</v>
      </c>
    </row>
    <row r="25" spans="1:53" ht="16.899999999999999" customHeight="1" thickBot="1" x14ac:dyDescent="0.45"/>
    <row r="26" spans="1:53" ht="16.899999999999999" customHeight="1" thickBot="1" x14ac:dyDescent="0.45">
      <c r="A26" s="97" t="s">
        <v>34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9"/>
    </row>
    <row r="27" spans="1:53" ht="16.899999999999999" customHeight="1" thickBot="1" x14ac:dyDescent="0.45">
      <c r="A27" s="50" t="s">
        <v>30</v>
      </c>
      <c r="B27" s="51"/>
      <c r="C27" s="45" t="s">
        <v>33</v>
      </c>
      <c r="D27" s="53"/>
      <c r="E27" s="52" t="s">
        <v>54</v>
      </c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38"/>
    </row>
    <row r="28" spans="1:53" ht="16.899999999999999" customHeight="1" x14ac:dyDescent="0.4">
      <c r="A28" s="14"/>
      <c r="B28" s="101" t="s">
        <v>18</v>
      </c>
      <c r="C28" s="102"/>
      <c r="D28" s="103"/>
      <c r="E28" s="101" t="s">
        <v>19</v>
      </c>
      <c r="F28" s="102"/>
      <c r="G28" s="103"/>
      <c r="H28" s="101" t="s">
        <v>20</v>
      </c>
      <c r="I28" s="102"/>
      <c r="J28" s="103"/>
      <c r="K28" s="101" t="s">
        <v>21</v>
      </c>
      <c r="L28" s="102"/>
      <c r="M28" s="103"/>
      <c r="N28" s="101" t="s">
        <v>39</v>
      </c>
      <c r="O28" s="102"/>
      <c r="P28" s="103"/>
      <c r="Q28" s="101" t="s">
        <v>22</v>
      </c>
      <c r="R28" s="102"/>
      <c r="S28" s="103"/>
      <c r="T28" s="101" t="s">
        <v>23</v>
      </c>
      <c r="U28" s="102"/>
      <c r="V28" s="103"/>
      <c r="W28" s="101" t="s">
        <v>24</v>
      </c>
      <c r="X28" s="102"/>
      <c r="Y28" s="103"/>
      <c r="Z28" s="101" t="s">
        <v>25</v>
      </c>
      <c r="AA28" s="102"/>
      <c r="AB28" s="103"/>
      <c r="AC28" s="101" t="s">
        <v>26</v>
      </c>
      <c r="AD28" s="102"/>
      <c r="AE28" s="103"/>
      <c r="AF28" s="101" t="s">
        <v>27</v>
      </c>
      <c r="AG28" s="102"/>
      <c r="AH28" s="103"/>
      <c r="AI28" s="17" t="s">
        <v>17</v>
      </c>
    </row>
    <row r="29" spans="1:53" ht="16.899999999999999" customHeight="1" x14ac:dyDescent="0.4">
      <c r="A29" s="19" t="s">
        <v>5</v>
      </c>
      <c r="B29" s="12"/>
      <c r="C29" s="3"/>
      <c r="D29" s="6"/>
      <c r="E29" s="12"/>
      <c r="F29" s="3"/>
      <c r="G29" s="6"/>
      <c r="H29" s="12"/>
      <c r="I29" s="3"/>
      <c r="J29" s="6"/>
      <c r="K29" s="12"/>
      <c r="L29" s="3"/>
      <c r="M29" s="6"/>
      <c r="N29" s="12"/>
      <c r="O29" s="3"/>
      <c r="P29" s="6"/>
      <c r="Q29" s="12"/>
      <c r="R29" s="3"/>
      <c r="S29" s="6"/>
      <c r="T29" s="12"/>
      <c r="U29" s="3"/>
      <c r="V29" s="6"/>
      <c r="W29" s="12"/>
      <c r="X29" s="3"/>
      <c r="Y29" s="6"/>
      <c r="Z29" s="12"/>
      <c r="AA29" s="3"/>
      <c r="AB29" s="6"/>
      <c r="AC29" s="12"/>
      <c r="AD29" s="3"/>
      <c r="AE29" s="6"/>
      <c r="AF29" s="12"/>
      <c r="AG29" s="3"/>
      <c r="AH29" s="6"/>
      <c r="AI29" s="5"/>
    </row>
    <row r="30" spans="1:53" ht="16.899999999999999" customHeight="1" x14ac:dyDescent="0.4">
      <c r="A30" s="19" t="s">
        <v>7</v>
      </c>
      <c r="B30" s="12">
        <v>0</v>
      </c>
      <c r="C30" s="3">
        <v>0</v>
      </c>
      <c r="D30" s="6">
        <v>0</v>
      </c>
      <c r="E30" s="12">
        <v>0</v>
      </c>
      <c r="F30" s="3">
        <v>0</v>
      </c>
      <c r="G30" s="6">
        <v>0</v>
      </c>
      <c r="H30" s="12">
        <v>0</v>
      </c>
      <c r="I30" s="3">
        <v>0</v>
      </c>
      <c r="J30" s="6">
        <v>0</v>
      </c>
      <c r="K30" s="12">
        <v>0</v>
      </c>
      <c r="L30" s="3">
        <v>0</v>
      </c>
      <c r="M30" s="6">
        <v>0</v>
      </c>
      <c r="N30" s="12">
        <v>0</v>
      </c>
      <c r="O30" s="3">
        <v>0</v>
      </c>
      <c r="P30" s="6">
        <v>0</v>
      </c>
      <c r="Q30" s="12">
        <v>0</v>
      </c>
      <c r="R30" s="3">
        <v>0</v>
      </c>
      <c r="S30" s="6">
        <v>0</v>
      </c>
      <c r="T30" s="12">
        <v>0</v>
      </c>
      <c r="U30" s="3">
        <v>0</v>
      </c>
      <c r="V30" s="6">
        <v>0</v>
      </c>
      <c r="W30" s="12">
        <v>0</v>
      </c>
      <c r="X30" s="3">
        <v>0</v>
      </c>
      <c r="Y30" s="6">
        <v>0</v>
      </c>
      <c r="Z30" s="12">
        <v>0</v>
      </c>
      <c r="AA30" s="3">
        <v>0</v>
      </c>
      <c r="AB30" s="6">
        <v>0</v>
      </c>
      <c r="AC30" s="12">
        <v>0</v>
      </c>
      <c r="AD30" s="3">
        <v>0</v>
      </c>
      <c r="AE30" s="6">
        <v>0</v>
      </c>
      <c r="AF30" s="12">
        <v>0</v>
      </c>
      <c r="AG30" s="3">
        <v>0</v>
      </c>
      <c r="AH30" s="6">
        <v>0</v>
      </c>
      <c r="AI30" s="6"/>
    </row>
    <row r="31" spans="1:53" ht="16.899999999999999" customHeight="1" thickBot="1" x14ac:dyDescent="0.45">
      <c r="A31" s="20" t="s">
        <v>8</v>
      </c>
      <c r="B31" s="104">
        <f>AVERAGE(B30:D30)*VLOOKUP(AQ17,$AK$7:$AN$9,3)*VLOOKUP(AQ17,$AK$7:$AN$9,4)</f>
        <v>0</v>
      </c>
      <c r="C31" s="105"/>
      <c r="D31" s="106"/>
      <c r="E31" s="104">
        <f>AVERAGE(E30:G30)*VLOOKUP(AR17,$AK$7:$AN$9,3)*VLOOKUP(AR17,$AK$7:$AN$9,4)</f>
        <v>0</v>
      </c>
      <c r="F31" s="105"/>
      <c r="G31" s="106"/>
      <c r="H31" s="104">
        <f>AVERAGE(H30:J30)*VLOOKUP(AS17,$AK$7:$AN$9,3)*VLOOKUP(AS17,$AK$7:$AN$9,4)</f>
        <v>0</v>
      </c>
      <c r="I31" s="105"/>
      <c r="J31" s="106"/>
      <c r="K31" s="104">
        <f>AVERAGE(K30:M30)*VLOOKUP(AT17,$AK$7:$AN$9,3)*VLOOKUP(AT17,$AK$7:$AN$9,4)</f>
        <v>0</v>
      </c>
      <c r="L31" s="105"/>
      <c r="M31" s="106"/>
      <c r="N31" s="104">
        <f>AVERAGE(N30:P30)*VLOOKUP(AU17,$AK$7:$AN$9,3)*VLOOKUP(AU17,$AK$7:$AN$9,4)</f>
        <v>0</v>
      </c>
      <c r="O31" s="105"/>
      <c r="P31" s="106"/>
      <c r="Q31" s="104">
        <f>AVERAGE(Q30:S30)*VLOOKUP(AV17,$AK$7:$AN$9,3)*VLOOKUP(AV17,$AK$7:$AN$9,4)</f>
        <v>0</v>
      </c>
      <c r="R31" s="105"/>
      <c r="S31" s="106"/>
      <c r="T31" s="104">
        <f>AVERAGE(T30:V30)*VLOOKUP(AW17,$AK$7:$AN$9,3)*VLOOKUP(AW17,$AK$7:$AN$9,4)</f>
        <v>0</v>
      </c>
      <c r="U31" s="105"/>
      <c r="V31" s="106"/>
      <c r="W31" s="104">
        <f>AVERAGE(W30:Y30)*VLOOKUP(AX17,$AK$7:$AN$9,3)*VLOOKUP(AX17,$AK$7:$AN$9,4)</f>
        <v>0</v>
      </c>
      <c r="X31" s="105"/>
      <c r="Y31" s="106"/>
      <c r="Z31" s="104">
        <f>AVERAGE(Z30:AB30)*VLOOKUP(AY17,$AK$7:$AN$9,3)*VLOOKUP(AY17,$AK$7:$AN$9,4)</f>
        <v>0</v>
      </c>
      <c r="AA31" s="105"/>
      <c r="AB31" s="106"/>
      <c r="AC31" s="104">
        <f>AVERAGE(AC30:AE30)*VLOOKUP(AZ17,$AK$7:$AN$9,3)*VLOOKUP(AZ17,$AK$7:$AN$9,4)</f>
        <v>0</v>
      </c>
      <c r="AD31" s="105"/>
      <c r="AE31" s="106"/>
      <c r="AF31" s="104">
        <f>AVERAGE(AF30:AH30)*VLOOKUP(BA17,$AK$7:$AN$9,3)*VLOOKUP(BA17,$AK$7:$AN$9,4)</f>
        <v>0</v>
      </c>
      <c r="AG31" s="105"/>
      <c r="AH31" s="106"/>
      <c r="AI31" s="31">
        <f>SUM(B31:AH31)</f>
        <v>0</v>
      </c>
    </row>
    <row r="32" spans="1:53" ht="16.899999999999999" customHeight="1" x14ac:dyDescent="0.4"/>
    <row r="33" spans="1:4" ht="16.899999999999999" customHeight="1" x14ac:dyDescent="0.4">
      <c r="A33" s="28" t="s">
        <v>133</v>
      </c>
      <c r="B33" s="107">
        <f>SUM(AI:AI)</f>
        <v>0</v>
      </c>
      <c r="C33" s="107"/>
      <c r="D33" s="28" t="s">
        <v>8</v>
      </c>
    </row>
    <row r="34" spans="1:4" ht="16.899999999999999" customHeight="1" x14ac:dyDescent="0.4"/>
    <row r="35" spans="1:4" ht="16.899999999999999" customHeight="1" x14ac:dyDescent="0.4"/>
    <row r="36" spans="1:4" ht="16.899999999999999" customHeight="1" x14ac:dyDescent="0.4"/>
    <row r="37" spans="1:4" ht="16.899999999999999" customHeight="1" x14ac:dyDescent="0.4"/>
    <row r="38" spans="1:4" ht="16.899999999999999" customHeight="1" x14ac:dyDescent="0.4"/>
    <row r="39" spans="1:4" ht="16.899999999999999" customHeight="1" x14ac:dyDescent="0.4"/>
    <row r="40" spans="1:4" ht="16.899999999999999" customHeight="1" x14ac:dyDescent="0.4"/>
    <row r="41" spans="1:4" ht="16.899999999999999" customHeight="1" x14ac:dyDescent="0.4"/>
    <row r="42" spans="1:4" ht="16.899999999999999" customHeight="1" x14ac:dyDescent="0.4"/>
    <row r="43" spans="1:4" ht="16.899999999999999" customHeight="1" x14ac:dyDescent="0.4"/>
    <row r="44" spans="1:4" ht="16.899999999999999" customHeight="1" x14ac:dyDescent="0.4"/>
    <row r="45" spans="1:4" ht="16.899999999999999" customHeight="1" x14ac:dyDescent="0.4"/>
    <row r="46" spans="1:4" ht="16.899999999999999" customHeight="1" x14ac:dyDescent="0.4"/>
    <row r="47" spans="1:4" ht="16.899999999999999" customHeight="1" x14ac:dyDescent="0.4"/>
    <row r="48" spans="1:4" ht="16.899999999999999" customHeight="1" x14ac:dyDescent="0.4"/>
    <row r="49" ht="16.899999999999999" customHeight="1" x14ac:dyDescent="0.4"/>
    <row r="50" ht="16.899999999999999" customHeight="1" x14ac:dyDescent="0.4"/>
    <row r="51" ht="16.899999999999999" customHeight="1" x14ac:dyDescent="0.4"/>
    <row r="52" ht="16.899999999999999" customHeight="1" x14ac:dyDescent="0.4"/>
    <row r="53" ht="16.899999999999999" customHeight="1" x14ac:dyDescent="0.4"/>
  </sheetData>
  <mergeCells count="95">
    <mergeCell ref="B33:C33"/>
    <mergeCell ref="W31:Y31"/>
    <mergeCell ref="Z31:AB31"/>
    <mergeCell ref="AC31:AE31"/>
    <mergeCell ref="B31:D31"/>
    <mergeCell ref="E31:G31"/>
    <mergeCell ref="H31:J31"/>
    <mergeCell ref="K31:M31"/>
    <mergeCell ref="N31:P31"/>
    <mergeCell ref="Q31:S31"/>
    <mergeCell ref="T31:V31"/>
    <mergeCell ref="AF21:AH21"/>
    <mergeCell ref="AF31:AH31"/>
    <mergeCell ref="Z24:AB24"/>
    <mergeCell ref="AC24:AE24"/>
    <mergeCell ref="AF24:AH24"/>
    <mergeCell ref="Z28:AB28"/>
    <mergeCell ref="AC28:AE28"/>
    <mergeCell ref="AF28:AH28"/>
    <mergeCell ref="N24:P24"/>
    <mergeCell ref="Q24:S24"/>
    <mergeCell ref="T24:V24"/>
    <mergeCell ref="N28:P28"/>
    <mergeCell ref="Q28:S28"/>
    <mergeCell ref="T28:V28"/>
    <mergeCell ref="A26:AI26"/>
    <mergeCell ref="B24:D24"/>
    <mergeCell ref="E24:G24"/>
    <mergeCell ref="W28:Y28"/>
    <mergeCell ref="B28:D28"/>
    <mergeCell ref="E28:G28"/>
    <mergeCell ref="H28:J28"/>
    <mergeCell ref="K28:M28"/>
    <mergeCell ref="W17:Y17"/>
    <mergeCell ref="W24:Y24"/>
    <mergeCell ref="AC17:AE17"/>
    <mergeCell ref="AF17:AH17"/>
    <mergeCell ref="A19:AI19"/>
    <mergeCell ref="B17:D17"/>
    <mergeCell ref="E17:G17"/>
    <mergeCell ref="W21:Y21"/>
    <mergeCell ref="Z21:AB21"/>
    <mergeCell ref="H24:J24"/>
    <mergeCell ref="K24:M24"/>
    <mergeCell ref="Q17:S17"/>
    <mergeCell ref="T17:V17"/>
    <mergeCell ref="H17:J17"/>
    <mergeCell ref="K17:M17"/>
    <mergeCell ref="AC21:AE21"/>
    <mergeCell ref="AF14:AH14"/>
    <mergeCell ref="B21:D21"/>
    <mergeCell ref="E21:G21"/>
    <mergeCell ref="H21:J21"/>
    <mergeCell ref="K21:M21"/>
    <mergeCell ref="N21:P21"/>
    <mergeCell ref="Q21:S21"/>
    <mergeCell ref="T21:V21"/>
    <mergeCell ref="Z17:AB17"/>
    <mergeCell ref="N17:P17"/>
    <mergeCell ref="Q14:S14"/>
    <mergeCell ref="T14:V14"/>
    <mergeCell ref="W14:Y14"/>
    <mergeCell ref="Z14:AB14"/>
    <mergeCell ref="AC14:AE14"/>
    <mergeCell ref="B14:D14"/>
    <mergeCell ref="E14:G14"/>
    <mergeCell ref="H14:J14"/>
    <mergeCell ref="K14:M14"/>
    <mergeCell ref="N14:P14"/>
    <mergeCell ref="AC7:AE7"/>
    <mergeCell ref="Z10:AB10"/>
    <mergeCell ref="AC10:AE10"/>
    <mergeCell ref="AF7:AH7"/>
    <mergeCell ref="AF10:AH10"/>
    <mergeCell ref="H10:J10"/>
    <mergeCell ref="K10:M10"/>
    <mergeCell ref="T10:V10"/>
    <mergeCell ref="W10:Y10"/>
    <mergeCell ref="Z7:AB7"/>
    <mergeCell ref="A1:AI1"/>
    <mergeCell ref="A5:AI5"/>
    <mergeCell ref="AK5:AN5"/>
    <mergeCell ref="A12:AI12"/>
    <mergeCell ref="N7:P7"/>
    <mergeCell ref="Q7:S7"/>
    <mergeCell ref="N10:P10"/>
    <mergeCell ref="Q10:S10"/>
    <mergeCell ref="T7:V7"/>
    <mergeCell ref="W7:Y7"/>
    <mergeCell ref="B7:D7"/>
    <mergeCell ref="B10:D10"/>
    <mergeCell ref="E7:G7"/>
    <mergeCell ref="E10:G10"/>
    <mergeCell ref="H7:J7"/>
    <mergeCell ref="K7:M7"/>
  </mergeCells>
  <phoneticPr fontId="5" type="noConversion"/>
  <pageMargins left="0.75" right="0.75" top="1" bottom="1" header="0.5" footer="0.5"/>
  <pageSetup scale="70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7</xdr:row>
                    <xdr:rowOff>0</xdr:rowOff>
                  </from>
                  <to>
                    <xdr:col>3</xdr:col>
                    <xdr:colOff>266700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5" name="Drop Down 45">
              <controlPr defaultSize="0" autoLine="0" autoPict="0">
                <anchor moveWithCells="1">
                  <from>
                    <xdr:col>4</xdr:col>
                    <xdr:colOff>19050</xdr:colOff>
                    <xdr:row>7</xdr:row>
                    <xdr:rowOff>0</xdr:rowOff>
                  </from>
                  <to>
                    <xdr:col>6</xdr:col>
                    <xdr:colOff>278130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6" name="Drop Down 46">
              <controlPr defaultSize="0" autoLine="0" autoPict="0">
                <anchor moveWithCells="1">
                  <from>
                    <xdr:col>7</xdr:col>
                    <xdr:colOff>19050</xdr:colOff>
                    <xdr:row>7</xdr:row>
                    <xdr:rowOff>0</xdr:rowOff>
                  </from>
                  <to>
                    <xdr:col>9</xdr:col>
                    <xdr:colOff>278130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7" name="Drop Down 47">
              <controlPr defaultSize="0" autoLine="0" autoPict="0">
                <anchor moveWithCells="1">
                  <from>
                    <xdr:col>10</xdr:col>
                    <xdr:colOff>19050</xdr:colOff>
                    <xdr:row>7</xdr:row>
                    <xdr:rowOff>0</xdr:rowOff>
                  </from>
                  <to>
                    <xdr:col>12</xdr:col>
                    <xdr:colOff>278130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8" name="Drop Down 48">
              <controlPr defaultSize="0" autoLine="0" autoPict="0">
                <anchor moveWithCells="1">
                  <from>
                    <xdr:col>13</xdr:col>
                    <xdr:colOff>19050</xdr:colOff>
                    <xdr:row>7</xdr:row>
                    <xdr:rowOff>0</xdr:rowOff>
                  </from>
                  <to>
                    <xdr:col>15</xdr:col>
                    <xdr:colOff>278130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9" name="Drop Down 49">
              <controlPr defaultSize="0" autoLine="0" autoPict="0">
                <anchor moveWithCells="1">
                  <from>
                    <xdr:col>16</xdr:col>
                    <xdr:colOff>19050</xdr:colOff>
                    <xdr:row>7</xdr:row>
                    <xdr:rowOff>0</xdr:rowOff>
                  </from>
                  <to>
                    <xdr:col>18</xdr:col>
                    <xdr:colOff>278130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10" name="Drop Down 50">
              <controlPr defaultSize="0" autoLine="0" autoPict="0">
                <anchor moveWithCells="1">
                  <from>
                    <xdr:col>19</xdr:col>
                    <xdr:colOff>19050</xdr:colOff>
                    <xdr:row>7</xdr:row>
                    <xdr:rowOff>0</xdr:rowOff>
                  </from>
                  <to>
                    <xdr:col>21</xdr:col>
                    <xdr:colOff>278130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11" name="Drop Down 51">
              <controlPr defaultSize="0" autoLine="0" autoPict="0">
                <anchor moveWithCells="1">
                  <from>
                    <xdr:col>22</xdr:col>
                    <xdr:colOff>19050</xdr:colOff>
                    <xdr:row>7</xdr:row>
                    <xdr:rowOff>0</xdr:rowOff>
                  </from>
                  <to>
                    <xdr:col>24</xdr:col>
                    <xdr:colOff>278130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2" name="Drop Down 52">
              <controlPr defaultSize="0" autoLine="0" autoPict="0">
                <anchor moveWithCells="1">
                  <from>
                    <xdr:col>25</xdr:col>
                    <xdr:colOff>19050</xdr:colOff>
                    <xdr:row>7</xdr:row>
                    <xdr:rowOff>0</xdr:rowOff>
                  </from>
                  <to>
                    <xdr:col>27</xdr:col>
                    <xdr:colOff>278130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3" name="Drop Down 53">
              <controlPr defaultSize="0" autoLine="0" autoPict="0">
                <anchor moveWithCells="1">
                  <from>
                    <xdr:col>28</xdr:col>
                    <xdr:colOff>19050</xdr:colOff>
                    <xdr:row>7</xdr:row>
                    <xdr:rowOff>0</xdr:rowOff>
                  </from>
                  <to>
                    <xdr:col>30</xdr:col>
                    <xdr:colOff>278130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4" name="Drop Down 54">
              <controlPr defaultSize="0" autoLine="0" autoPict="0">
                <anchor moveWithCells="1">
                  <from>
                    <xdr:col>31</xdr:col>
                    <xdr:colOff>19050</xdr:colOff>
                    <xdr:row>7</xdr:row>
                    <xdr:rowOff>0</xdr:rowOff>
                  </from>
                  <to>
                    <xdr:col>33</xdr:col>
                    <xdr:colOff>278130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5" name="Drop Down 55">
              <controlPr defaultSize="0" autoLine="0" autoPict="0">
                <anchor moveWithCells="1">
                  <from>
                    <xdr:col>1</xdr:col>
                    <xdr:colOff>19050</xdr:colOff>
                    <xdr:row>14</xdr:row>
                    <xdr:rowOff>0</xdr:rowOff>
                  </from>
                  <to>
                    <xdr:col>3</xdr:col>
                    <xdr:colOff>278130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16" name="Drop Down 56">
              <controlPr defaultSize="0" autoLine="0" autoPict="0">
                <anchor moveWithCells="1">
                  <from>
                    <xdr:col>4</xdr:col>
                    <xdr:colOff>19050</xdr:colOff>
                    <xdr:row>14</xdr:row>
                    <xdr:rowOff>0</xdr:rowOff>
                  </from>
                  <to>
                    <xdr:col>6</xdr:col>
                    <xdr:colOff>278130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7" name="Drop Down 57">
              <controlPr defaultSize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9</xdr:col>
                    <xdr:colOff>278130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18" name="Drop Down 58">
              <controlPr defaultSize="0" autoLine="0" autoPict="0">
                <anchor moveWithCells="1">
                  <from>
                    <xdr:col>10</xdr:col>
                    <xdr:colOff>19050</xdr:colOff>
                    <xdr:row>14</xdr:row>
                    <xdr:rowOff>0</xdr:rowOff>
                  </from>
                  <to>
                    <xdr:col>12</xdr:col>
                    <xdr:colOff>278130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19" name="Drop Down 59">
              <controlPr defaultSize="0" autoLine="0" autoPict="0">
                <anchor moveWithCells="1">
                  <from>
                    <xdr:col>13</xdr:col>
                    <xdr:colOff>19050</xdr:colOff>
                    <xdr:row>14</xdr:row>
                    <xdr:rowOff>0</xdr:rowOff>
                  </from>
                  <to>
                    <xdr:col>15</xdr:col>
                    <xdr:colOff>278130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20" name="Drop Down 60">
              <controlPr defaultSize="0" autoLine="0" autoPict="0">
                <anchor moveWithCells="1">
                  <from>
                    <xdr:col>16</xdr:col>
                    <xdr:colOff>19050</xdr:colOff>
                    <xdr:row>14</xdr:row>
                    <xdr:rowOff>0</xdr:rowOff>
                  </from>
                  <to>
                    <xdr:col>18</xdr:col>
                    <xdr:colOff>278130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21" name="Drop Down 61">
              <controlPr defaultSize="0" autoLine="0" autoPict="0">
                <anchor moveWithCells="1">
                  <from>
                    <xdr:col>19</xdr:col>
                    <xdr:colOff>19050</xdr:colOff>
                    <xdr:row>14</xdr:row>
                    <xdr:rowOff>0</xdr:rowOff>
                  </from>
                  <to>
                    <xdr:col>21</xdr:col>
                    <xdr:colOff>278130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22" name="Drop Down 62">
              <controlPr defaultSize="0" autoLine="0" autoPict="0">
                <anchor moveWithCells="1">
                  <from>
                    <xdr:col>22</xdr:col>
                    <xdr:colOff>19050</xdr:colOff>
                    <xdr:row>14</xdr:row>
                    <xdr:rowOff>0</xdr:rowOff>
                  </from>
                  <to>
                    <xdr:col>24</xdr:col>
                    <xdr:colOff>278130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23" name="Drop Down 63">
              <controlPr defaultSize="0" autoLine="0" autoPict="0">
                <anchor moveWithCells="1">
                  <from>
                    <xdr:col>25</xdr:col>
                    <xdr:colOff>19050</xdr:colOff>
                    <xdr:row>14</xdr:row>
                    <xdr:rowOff>0</xdr:rowOff>
                  </from>
                  <to>
                    <xdr:col>27</xdr:col>
                    <xdr:colOff>278130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24" name="Drop Down 64">
              <controlPr defaultSize="0" autoLine="0" autoPict="0">
                <anchor moveWithCells="1">
                  <from>
                    <xdr:col>28</xdr:col>
                    <xdr:colOff>19050</xdr:colOff>
                    <xdr:row>14</xdr:row>
                    <xdr:rowOff>0</xdr:rowOff>
                  </from>
                  <to>
                    <xdr:col>30</xdr:col>
                    <xdr:colOff>278130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25" name="Drop Down 65">
              <controlPr defaultSize="0" autoLine="0" autoPict="0">
                <anchor moveWithCells="1">
                  <from>
                    <xdr:col>31</xdr:col>
                    <xdr:colOff>19050</xdr:colOff>
                    <xdr:row>14</xdr:row>
                    <xdr:rowOff>0</xdr:rowOff>
                  </from>
                  <to>
                    <xdr:col>33</xdr:col>
                    <xdr:colOff>278130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26" name="Drop Down 66">
              <controlPr defaultSize="0" autoLine="0" autoPict="0">
                <anchor moveWithCells="1">
                  <from>
                    <xdr:col>1</xdr:col>
                    <xdr:colOff>19050</xdr:colOff>
                    <xdr:row>21</xdr:row>
                    <xdr:rowOff>0</xdr:rowOff>
                  </from>
                  <to>
                    <xdr:col>3</xdr:col>
                    <xdr:colOff>278130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27" name="Drop Down 67">
              <controlPr defaultSize="0" autoLine="0" autoPict="0">
                <anchor moveWithCells="1">
                  <from>
                    <xdr:col>4</xdr:col>
                    <xdr:colOff>19050</xdr:colOff>
                    <xdr:row>21</xdr:row>
                    <xdr:rowOff>0</xdr:rowOff>
                  </from>
                  <to>
                    <xdr:col>6</xdr:col>
                    <xdr:colOff>278130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28" name="Drop Down 68">
              <controlPr defaultSize="0" autoLine="0" autoPict="0">
                <anchor moveWithCells="1">
                  <from>
                    <xdr:col>7</xdr:col>
                    <xdr:colOff>19050</xdr:colOff>
                    <xdr:row>21</xdr:row>
                    <xdr:rowOff>0</xdr:rowOff>
                  </from>
                  <to>
                    <xdr:col>9</xdr:col>
                    <xdr:colOff>278130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29" name="Drop Down 69">
              <controlPr defaultSize="0" autoLine="0" autoPict="0">
                <anchor moveWithCells="1">
                  <from>
                    <xdr:col>10</xdr:col>
                    <xdr:colOff>19050</xdr:colOff>
                    <xdr:row>21</xdr:row>
                    <xdr:rowOff>0</xdr:rowOff>
                  </from>
                  <to>
                    <xdr:col>12</xdr:col>
                    <xdr:colOff>278130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30" name="Drop Down 70">
              <controlPr defaultSize="0" autoLine="0" autoPict="0">
                <anchor moveWithCells="1">
                  <from>
                    <xdr:col>13</xdr:col>
                    <xdr:colOff>19050</xdr:colOff>
                    <xdr:row>21</xdr:row>
                    <xdr:rowOff>0</xdr:rowOff>
                  </from>
                  <to>
                    <xdr:col>15</xdr:col>
                    <xdr:colOff>278130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31" name="Drop Down 71">
              <controlPr defaultSize="0" autoLine="0" autoPict="0">
                <anchor moveWithCells="1">
                  <from>
                    <xdr:col>16</xdr:col>
                    <xdr:colOff>19050</xdr:colOff>
                    <xdr:row>21</xdr:row>
                    <xdr:rowOff>0</xdr:rowOff>
                  </from>
                  <to>
                    <xdr:col>18</xdr:col>
                    <xdr:colOff>278130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32" name="Drop Down 72">
              <controlPr defaultSize="0" autoLine="0" autoPict="0">
                <anchor moveWithCells="1">
                  <from>
                    <xdr:col>19</xdr:col>
                    <xdr:colOff>19050</xdr:colOff>
                    <xdr:row>21</xdr:row>
                    <xdr:rowOff>0</xdr:rowOff>
                  </from>
                  <to>
                    <xdr:col>21</xdr:col>
                    <xdr:colOff>278130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33" name="Drop Down 73">
              <controlPr defaultSize="0" autoLine="0" autoPict="0">
                <anchor moveWithCells="1">
                  <from>
                    <xdr:col>22</xdr:col>
                    <xdr:colOff>19050</xdr:colOff>
                    <xdr:row>21</xdr:row>
                    <xdr:rowOff>0</xdr:rowOff>
                  </from>
                  <to>
                    <xdr:col>24</xdr:col>
                    <xdr:colOff>278130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34" name="Drop Down 74">
              <controlPr defaultSize="0" autoLine="0" autoPict="0">
                <anchor moveWithCells="1">
                  <from>
                    <xdr:col>25</xdr:col>
                    <xdr:colOff>19050</xdr:colOff>
                    <xdr:row>21</xdr:row>
                    <xdr:rowOff>0</xdr:rowOff>
                  </from>
                  <to>
                    <xdr:col>27</xdr:col>
                    <xdr:colOff>278130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35" name="Drop Down 75">
              <controlPr defaultSize="0" autoLine="0" autoPict="0">
                <anchor moveWithCells="1">
                  <from>
                    <xdr:col>28</xdr:col>
                    <xdr:colOff>19050</xdr:colOff>
                    <xdr:row>21</xdr:row>
                    <xdr:rowOff>0</xdr:rowOff>
                  </from>
                  <to>
                    <xdr:col>30</xdr:col>
                    <xdr:colOff>278130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36" name="Drop Down 76">
              <controlPr defaultSize="0" autoLine="0" autoPict="0">
                <anchor moveWithCells="1">
                  <from>
                    <xdr:col>31</xdr:col>
                    <xdr:colOff>19050</xdr:colOff>
                    <xdr:row>21</xdr:row>
                    <xdr:rowOff>0</xdr:rowOff>
                  </from>
                  <to>
                    <xdr:col>33</xdr:col>
                    <xdr:colOff>278130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37" name="Drop Down 77">
              <controlPr defaultSize="0" autoLine="0" autoPict="0">
                <anchor moveWithCells="1">
                  <from>
                    <xdr:col>1</xdr:col>
                    <xdr:colOff>19050</xdr:colOff>
                    <xdr:row>28</xdr:row>
                    <xdr:rowOff>0</xdr:rowOff>
                  </from>
                  <to>
                    <xdr:col>3</xdr:col>
                    <xdr:colOff>278130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38" name="Drop Down 78">
              <controlPr defaultSize="0" autoLine="0" autoPict="0">
                <anchor moveWithCells="1">
                  <from>
                    <xdr:col>4</xdr:col>
                    <xdr:colOff>19050</xdr:colOff>
                    <xdr:row>28</xdr:row>
                    <xdr:rowOff>0</xdr:rowOff>
                  </from>
                  <to>
                    <xdr:col>6</xdr:col>
                    <xdr:colOff>278130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39" name="Drop Down 79">
              <controlPr defaultSize="0" autoLine="0" autoPict="0">
                <anchor moveWithCells="1">
                  <from>
                    <xdr:col>7</xdr:col>
                    <xdr:colOff>19050</xdr:colOff>
                    <xdr:row>28</xdr:row>
                    <xdr:rowOff>0</xdr:rowOff>
                  </from>
                  <to>
                    <xdr:col>9</xdr:col>
                    <xdr:colOff>278130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40" name="Drop Down 80">
              <controlPr defaultSize="0" autoLine="0" autoPict="0">
                <anchor moveWithCells="1">
                  <from>
                    <xdr:col>10</xdr:col>
                    <xdr:colOff>19050</xdr:colOff>
                    <xdr:row>28</xdr:row>
                    <xdr:rowOff>0</xdr:rowOff>
                  </from>
                  <to>
                    <xdr:col>12</xdr:col>
                    <xdr:colOff>278130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41" name="Drop Down 81">
              <controlPr defaultSize="0" autoLine="0" autoPict="0">
                <anchor moveWithCells="1">
                  <from>
                    <xdr:col>13</xdr:col>
                    <xdr:colOff>19050</xdr:colOff>
                    <xdr:row>28</xdr:row>
                    <xdr:rowOff>0</xdr:rowOff>
                  </from>
                  <to>
                    <xdr:col>15</xdr:col>
                    <xdr:colOff>278130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42" name="Drop Down 82">
              <controlPr defaultSize="0" autoLine="0" autoPict="0">
                <anchor moveWithCells="1">
                  <from>
                    <xdr:col>16</xdr:col>
                    <xdr:colOff>19050</xdr:colOff>
                    <xdr:row>28</xdr:row>
                    <xdr:rowOff>0</xdr:rowOff>
                  </from>
                  <to>
                    <xdr:col>18</xdr:col>
                    <xdr:colOff>278130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43" name="Drop Down 83">
              <controlPr defaultSize="0" autoLine="0" autoPict="0">
                <anchor moveWithCells="1">
                  <from>
                    <xdr:col>19</xdr:col>
                    <xdr:colOff>19050</xdr:colOff>
                    <xdr:row>28</xdr:row>
                    <xdr:rowOff>0</xdr:rowOff>
                  </from>
                  <to>
                    <xdr:col>21</xdr:col>
                    <xdr:colOff>278130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44" name="Drop Down 84">
              <controlPr defaultSize="0" autoLine="0" autoPict="0">
                <anchor moveWithCells="1">
                  <from>
                    <xdr:col>22</xdr:col>
                    <xdr:colOff>19050</xdr:colOff>
                    <xdr:row>28</xdr:row>
                    <xdr:rowOff>0</xdr:rowOff>
                  </from>
                  <to>
                    <xdr:col>24</xdr:col>
                    <xdr:colOff>278130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45" name="Drop Down 85">
              <controlPr defaultSize="0" autoLine="0" autoPict="0">
                <anchor moveWithCells="1">
                  <from>
                    <xdr:col>25</xdr:col>
                    <xdr:colOff>19050</xdr:colOff>
                    <xdr:row>28</xdr:row>
                    <xdr:rowOff>0</xdr:rowOff>
                  </from>
                  <to>
                    <xdr:col>27</xdr:col>
                    <xdr:colOff>278130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46" name="Drop Down 86">
              <controlPr defaultSize="0" autoLine="0" autoPict="0">
                <anchor moveWithCells="1">
                  <from>
                    <xdr:col>28</xdr:col>
                    <xdr:colOff>19050</xdr:colOff>
                    <xdr:row>28</xdr:row>
                    <xdr:rowOff>0</xdr:rowOff>
                  </from>
                  <to>
                    <xdr:col>30</xdr:col>
                    <xdr:colOff>278130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47" name="Drop Down 87">
              <controlPr defaultSize="0" autoLine="0" autoPict="0">
                <anchor moveWithCells="1">
                  <from>
                    <xdr:col>31</xdr:col>
                    <xdr:colOff>19050</xdr:colOff>
                    <xdr:row>28</xdr:row>
                    <xdr:rowOff>0</xdr:rowOff>
                  </from>
                  <to>
                    <xdr:col>33</xdr:col>
                    <xdr:colOff>278130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53"/>
  <sheetViews>
    <sheetView zoomScale="75" zoomScaleNormal="75" workbookViewId="0">
      <selection activeCell="A33" sqref="A33"/>
    </sheetView>
  </sheetViews>
  <sheetFormatPr defaultRowHeight="12.3" x14ac:dyDescent="0.4"/>
  <cols>
    <col min="1" max="1" width="20.71875" bestFit="1" customWidth="1"/>
    <col min="2" max="2" width="4.27734375" style="1" customWidth="1"/>
    <col min="3" max="34" width="4.27734375" customWidth="1"/>
    <col min="35" max="35" width="10.71875" customWidth="1"/>
    <col min="36" max="36" width="8.88671875" customWidth="1"/>
    <col min="37" max="37" width="9.38671875" customWidth="1"/>
    <col min="38" max="38" width="9.109375" customWidth="1"/>
    <col min="39" max="39" width="9.27734375" customWidth="1"/>
    <col min="40" max="40" width="8" customWidth="1"/>
    <col min="41" max="41" width="9.109375" hidden="1" customWidth="1"/>
    <col min="42" max="42" width="18.609375" hidden="1" customWidth="1"/>
    <col min="43" max="51" width="2" hidden="1" customWidth="1"/>
    <col min="52" max="53" width="3" hidden="1" customWidth="1"/>
    <col min="54" max="54" width="9.109375" hidden="1" customWidth="1"/>
  </cols>
  <sheetData>
    <row r="1" spans="1:53" ht="16.899999999999999" customHeight="1" x14ac:dyDescent="0.55000000000000004">
      <c r="A1" s="96" t="s">
        <v>116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</row>
    <row r="2" spans="1:53" ht="16.899999999999999" customHeight="1" x14ac:dyDescent="0.4">
      <c r="A2" s="28" t="s">
        <v>37</v>
      </c>
      <c r="B2" s="21"/>
      <c r="O2" s="79" t="s">
        <v>124</v>
      </c>
      <c r="AI2" s="79" t="s">
        <v>111</v>
      </c>
    </row>
    <row r="3" spans="1:53" ht="16.899999999999999" customHeight="1" x14ac:dyDescent="0.4">
      <c r="A3" s="28" t="s">
        <v>38</v>
      </c>
      <c r="B3" s="21"/>
    </row>
    <row r="4" spans="1:53" ht="16.899999999999999" customHeight="1" thickBot="1" x14ac:dyDescent="0.45"/>
    <row r="5" spans="1:53" ht="16.899999999999999" customHeight="1" thickBot="1" x14ac:dyDescent="0.45">
      <c r="A5" s="93" t="s">
        <v>29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5"/>
      <c r="AK5" s="90" t="s">
        <v>6</v>
      </c>
      <c r="AL5" s="91"/>
      <c r="AM5" s="91"/>
      <c r="AN5" s="92"/>
      <c r="AP5" s="34" t="s">
        <v>32</v>
      </c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3"/>
    </row>
    <row r="6" spans="1:53" ht="16.899999999999999" customHeight="1" thickBot="1" x14ac:dyDescent="0.45">
      <c r="A6" s="50" t="s">
        <v>30</v>
      </c>
      <c r="B6" s="66"/>
      <c r="C6" s="67" t="s">
        <v>33</v>
      </c>
      <c r="D6" s="68"/>
      <c r="E6" s="22" t="s">
        <v>54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3"/>
      <c r="AK6" s="35" t="s">
        <v>31</v>
      </c>
      <c r="AL6" s="36" t="s">
        <v>5</v>
      </c>
      <c r="AM6" s="36" t="s">
        <v>16</v>
      </c>
      <c r="AN6" s="37" t="s">
        <v>9</v>
      </c>
      <c r="AP6" s="11" t="s">
        <v>10</v>
      </c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7"/>
    </row>
    <row r="7" spans="1:53" ht="16.899999999999999" customHeight="1" x14ac:dyDescent="0.4">
      <c r="A7" s="47"/>
      <c r="B7" s="101" t="s">
        <v>18</v>
      </c>
      <c r="C7" s="102"/>
      <c r="D7" s="103"/>
      <c r="E7" s="101" t="s">
        <v>19</v>
      </c>
      <c r="F7" s="102"/>
      <c r="G7" s="103"/>
      <c r="H7" s="101" t="s">
        <v>20</v>
      </c>
      <c r="I7" s="102"/>
      <c r="J7" s="103"/>
      <c r="K7" s="101" t="s">
        <v>21</v>
      </c>
      <c r="L7" s="102"/>
      <c r="M7" s="103"/>
      <c r="N7" s="101" t="s">
        <v>39</v>
      </c>
      <c r="O7" s="102"/>
      <c r="P7" s="103"/>
      <c r="Q7" s="101" t="s">
        <v>22</v>
      </c>
      <c r="R7" s="102"/>
      <c r="S7" s="103"/>
      <c r="T7" s="101" t="s">
        <v>23</v>
      </c>
      <c r="U7" s="102"/>
      <c r="V7" s="103"/>
      <c r="W7" s="101" t="s">
        <v>24</v>
      </c>
      <c r="X7" s="102"/>
      <c r="Y7" s="103"/>
      <c r="Z7" s="101" t="s">
        <v>25</v>
      </c>
      <c r="AA7" s="102"/>
      <c r="AB7" s="103"/>
      <c r="AC7" s="101" t="s">
        <v>26</v>
      </c>
      <c r="AD7" s="102"/>
      <c r="AE7" s="103"/>
      <c r="AF7" s="101" t="s">
        <v>27</v>
      </c>
      <c r="AG7" s="102"/>
      <c r="AH7" s="103"/>
      <c r="AI7" s="17" t="s">
        <v>17</v>
      </c>
      <c r="AK7" s="69">
        <v>1</v>
      </c>
      <c r="AL7" s="3" t="s">
        <v>28</v>
      </c>
      <c r="AM7" s="3">
        <v>0</v>
      </c>
      <c r="AN7" s="6">
        <v>0</v>
      </c>
      <c r="AP7" s="4" t="s">
        <v>11</v>
      </c>
      <c r="AQ7" s="2">
        <v>1</v>
      </c>
      <c r="AR7" s="2">
        <v>2</v>
      </c>
      <c r="AS7" s="2">
        <v>3</v>
      </c>
      <c r="AT7" s="2">
        <v>4</v>
      </c>
      <c r="AU7" s="2">
        <v>5</v>
      </c>
      <c r="AV7" s="2">
        <v>6</v>
      </c>
      <c r="AW7" s="2">
        <v>7</v>
      </c>
      <c r="AX7" s="2">
        <v>8</v>
      </c>
      <c r="AY7" s="2">
        <v>9</v>
      </c>
      <c r="AZ7" s="2">
        <v>10</v>
      </c>
      <c r="BA7" s="5">
        <v>11</v>
      </c>
    </row>
    <row r="8" spans="1:53" ht="16.899999999999999" customHeight="1" thickBot="1" x14ac:dyDescent="0.45">
      <c r="A8" s="19" t="s">
        <v>5</v>
      </c>
      <c r="B8" s="12"/>
      <c r="C8" s="3"/>
      <c r="D8" s="6"/>
      <c r="E8" s="12"/>
      <c r="F8" s="3"/>
      <c r="G8" s="6"/>
      <c r="H8" s="12"/>
      <c r="I8" s="3"/>
      <c r="J8" s="6"/>
      <c r="K8" s="12"/>
      <c r="L8" s="3"/>
      <c r="M8" s="6"/>
      <c r="N8" s="12"/>
      <c r="O8" s="3"/>
      <c r="P8" s="6"/>
      <c r="Q8" s="12"/>
      <c r="R8" s="3"/>
      <c r="S8" s="6"/>
      <c r="T8" s="12"/>
      <c r="U8" s="3"/>
      <c r="V8" s="6"/>
      <c r="W8" s="12"/>
      <c r="X8" s="3"/>
      <c r="Y8" s="6"/>
      <c r="Z8" s="12"/>
      <c r="AA8" s="3"/>
      <c r="AB8" s="6"/>
      <c r="AC8" s="12"/>
      <c r="AD8" s="3"/>
      <c r="AE8" s="6"/>
      <c r="AF8" s="12"/>
      <c r="AG8" s="3"/>
      <c r="AH8" s="6"/>
      <c r="AI8" s="5"/>
      <c r="AK8" s="69">
        <v>2</v>
      </c>
      <c r="AL8" s="3" t="s">
        <v>85</v>
      </c>
      <c r="AM8" s="3">
        <v>0.13100000000000001</v>
      </c>
      <c r="AN8" s="6">
        <v>1</v>
      </c>
      <c r="AP8" s="7" t="s">
        <v>12</v>
      </c>
      <c r="AQ8" s="24">
        <v>1</v>
      </c>
      <c r="AR8" s="24">
        <v>1</v>
      </c>
      <c r="AS8" s="24">
        <v>1</v>
      </c>
      <c r="AT8" s="24">
        <v>1</v>
      </c>
      <c r="AU8" s="24">
        <v>1</v>
      </c>
      <c r="AV8" s="24">
        <v>1</v>
      </c>
      <c r="AW8" s="24">
        <v>1</v>
      </c>
      <c r="AX8" s="24">
        <v>1</v>
      </c>
      <c r="AY8" s="24">
        <v>1</v>
      </c>
      <c r="AZ8" s="24">
        <v>1</v>
      </c>
      <c r="BA8" s="25">
        <v>1</v>
      </c>
    </row>
    <row r="9" spans="1:53" ht="16.899999999999999" customHeight="1" x14ac:dyDescent="0.4">
      <c r="A9" s="19" t="s">
        <v>7</v>
      </c>
      <c r="B9" s="12">
        <v>0</v>
      </c>
      <c r="C9" s="3">
        <v>0</v>
      </c>
      <c r="D9" s="6">
        <v>0</v>
      </c>
      <c r="E9" s="12">
        <v>0</v>
      </c>
      <c r="F9" s="3">
        <v>0</v>
      </c>
      <c r="G9" s="6">
        <v>0</v>
      </c>
      <c r="H9" s="12">
        <v>0</v>
      </c>
      <c r="I9" s="3">
        <v>0</v>
      </c>
      <c r="J9" s="6">
        <v>0</v>
      </c>
      <c r="K9" s="12">
        <v>0</v>
      </c>
      <c r="L9" s="3">
        <v>0</v>
      </c>
      <c r="M9" s="6">
        <v>0</v>
      </c>
      <c r="N9" s="12">
        <v>0</v>
      </c>
      <c r="O9" s="3">
        <v>0</v>
      </c>
      <c r="P9" s="6">
        <v>0</v>
      </c>
      <c r="Q9" s="12">
        <v>0</v>
      </c>
      <c r="R9" s="3">
        <v>0</v>
      </c>
      <c r="S9" s="6">
        <v>0</v>
      </c>
      <c r="T9" s="12">
        <v>0</v>
      </c>
      <c r="U9" s="3">
        <v>0</v>
      </c>
      <c r="V9" s="6">
        <v>0</v>
      </c>
      <c r="W9" s="12">
        <v>0</v>
      </c>
      <c r="X9" s="3">
        <v>0</v>
      </c>
      <c r="Y9" s="6">
        <v>0</v>
      </c>
      <c r="Z9" s="12">
        <v>0</v>
      </c>
      <c r="AA9" s="3">
        <v>0</v>
      </c>
      <c r="AB9" s="6">
        <v>0</v>
      </c>
      <c r="AC9" s="12">
        <v>0</v>
      </c>
      <c r="AD9" s="3">
        <v>0</v>
      </c>
      <c r="AE9" s="6">
        <v>0</v>
      </c>
      <c r="AF9" s="12">
        <v>0</v>
      </c>
      <c r="AG9" s="3">
        <v>0</v>
      </c>
      <c r="AH9" s="6">
        <v>0</v>
      </c>
      <c r="AI9" s="6"/>
      <c r="AK9" s="69">
        <v>3</v>
      </c>
      <c r="AL9" s="3" t="s">
        <v>86</v>
      </c>
      <c r="AM9" s="3">
        <v>0.19600000000000001</v>
      </c>
      <c r="AN9" s="6">
        <v>1</v>
      </c>
      <c r="AP9" s="11" t="s">
        <v>13</v>
      </c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7"/>
    </row>
    <row r="10" spans="1:53" ht="16.899999999999999" customHeight="1" thickBot="1" x14ac:dyDescent="0.45">
      <c r="A10" s="20" t="s">
        <v>8</v>
      </c>
      <c r="B10" s="104">
        <f>AVERAGE(B9:D9)*VLOOKUP(AQ8,$AK$7:$AN$15,3)*VLOOKUP(AQ8,$AK$7:$AN$15,4)</f>
        <v>0</v>
      </c>
      <c r="C10" s="105"/>
      <c r="D10" s="106"/>
      <c r="E10" s="104">
        <f>AVERAGE(E9:G9)*VLOOKUP(AR8,$AK$7:$AN$15,3)*VLOOKUP(AR8,$AK$7:$AN$15,4)</f>
        <v>0</v>
      </c>
      <c r="F10" s="105"/>
      <c r="G10" s="106"/>
      <c r="H10" s="104">
        <f>AVERAGE(H9:J9)*VLOOKUP(AS8,$AK$7:$AN$15,3)*VLOOKUP(AS8,$AK$7:$AN$15,4)</f>
        <v>0</v>
      </c>
      <c r="I10" s="105"/>
      <c r="J10" s="106"/>
      <c r="K10" s="104">
        <f>AVERAGE(K9:M9)*VLOOKUP(AT8,$AK$7:$AN$15,3)*VLOOKUP(AT8,$AK$7:$AN$15,4)</f>
        <v>0</v>
      </c>
      <c r="L10" s="105"/>
      <c r="M10" s="106"/>
      <c r="N10" s="104">
        <f>AVERAGE(N9:P9)*VLOOKUP(AU8,$AK$7:$AN$15,3)*VLOOKUP(AU8,$AK$7:$AN$15,4)</f>
        <v>0</v>
      </c>
      <c r="O10" s="105"/>
      <c r="P10" s="106"/>
      <c r="Q10" s="104">
        <f>AVERAGE(Q9:S9)*VLOOKUP(AV8,$AK$7:$AN$15,3)*VLOOKUP(AV8,$AK$7:$AN$15,4)</f>
        <v>0</v>
      </c>
      <c r="R10" s="105"/>
      <c r="S10" s="106"/>
      <c r="T10" s="104">
        <f>AVERAGE(T9:V9)*VLOOKUP(AW8,$AK$7:$AN$15,3)*VLOOKUP(AW8,$AK$7:$AN$15,4)</f>
        <v>0</v>
      </c>
      <c r="U10" s="105"/>
      <c r="V10" s="106"/>
      <c r="W10" s="104">
        <f>AVERAGE(W9:Y9)*VLOOKUP(AX8,$AK$7:$AN$15,3)*VLOOKUP(AX8,$AK$7:$AN$15,4)</f>
        <v>0</v>
      </c>
      <c r="X10" s="105"/>
      <c r="Y10" s="106"/>
      <c r="Z10" s="104">
        <f>AVERAGE(Z9:AB9)*VLOOKUP(AY8,$AK$7:$AN$15,3)*VLOOKUP(AY8,$AK$7:$AN$15,4)</f>
        <v>0</v>
      </c>
      <c r="AA10" s="105"/>
      <c r="AB10" s="106"/>
      <c r="AC10" s="104">
        <f>AVERAGE(AC9:AE9)*VLOOKUP(AZ8,$AK$7:$AN$15,3)*VLOOKUP(AZ8,$AK$7:$AN$15,4)</f>
        <v>0</v>
      </c>
      <c r="AD10" s="105"/>
      <c r="AE10" s="106"/>
      <c r="AF10" s="104">
        <f>AVERAGE(AF9:AH9)*VLOOKUP(BA8,$AK$7:$AN$15,3)*VLOOKUP(BA8,$AK$7:$AN$15,4)</f>
        <v>0</v>
      </c>
      <c r="AG10" s="105"/>
      <c r="AH10" s="106"/>
      <c r="AI10" s="31">
        <f>SUM(B10:AH10)</f>
        <v>0</v>
      </c>
      <c r="AK10" s="69">
        <v>4</v>
      </c>
      <c r="AL10" s="3" t="s">
        <v>3</v>
      </c>
      <c r="AM10" s="3">
        <v>0.13100000000000001</v>
      </c>
      <c r="AN10" s="6">
        <v>1</v>
      </c>
      <c r="AP10" s="4" t="s">
        <v>11</v>
      </c>
      <c r="AQ10" s="2">
        <v>1</v>
      </c>
      <c r="AR10" s="2">
        <v>2</v>
      </c>
      <c r="AS10" s="2">
        <v>3</v>
      </c>
      <c r="AT10" s="2">
        <v>4</v>
      </c>
      <c r="AU10" s="2">
        <v>5</v>
      </c>
      <c r="AV10" s="2">
        <v>6</v>
      </c>
      <c r="AW10" s="2">
        <v>7</v>
      </c>
      <c r="AX10" s="2">
        <v>8</v>
      </c>
      <c r="AY10" s="2">
        <v>9</v>
      </c>
      <c r="AZ10" s="2">
        <v>10</v>
      </c>
      <c r="BA10" s="5">
        <v>11</v>
      </c>
    </row>
    <row r="11" spans="1:53" ht="16.899999999999999" customHeight="1" thickBot="1" x14ac:dyDescent="0.45">
      <c r="AK11" s="69">
        <v>5</v>
      </c>
      <c r="AL11" s="3" t="s">
        <v>4</v>
      </c>
      <c r="AM11" s="3">
        <v>0.19600000000000001</v>
      </c>
      <c r="AN11" s="6">
        <v>1</v>
      </c>
      <c r="AP11" s="7" t="s">
        <v>12</v>
      </c>
      <c r="AQ11" s="24">
        <v>1</v>
      </c>
      <c r="AR11" s="24">
        <v>1</v>
      </c>
      <c r="AS11" s="24">
        <v>1</v>
      </c>
      <c r="AT11" s="24">
        <v>1</v>
      </c>
      <c r="AU11" s="24">
        <v>1</v>
      </c>
      <c r="AV11" s="24">
        <v>1</v>
      </c>
      <c r="AW11" s="24">
        <v>1</v>
      </c>
      <c r="AX11" s="24">
        <v>1</v>
      </c>
      <c r="AY11" s="24">
        <v>1</v>
      </c>
      <c r="AZ11" s="24">
        <v>1</v>
      </c>
      <c r="BA11" s="25">
        <v>1</v>
      </c>
    </row>
    <row r="12" spans="1:53" ht="16.899999999999999" customHeight="1" thickBot="1" x14ac:dyDescent="0.45">
      <c r="A12" s="97" t="s">
        <v>36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9"/>
      <c r="AK12" s="69">
        <v>6</v>
      </c>
      <c r="AL12" s="3" t="s">
        <v>1</v>
      </c>
      <c r="AM12" s="3">
        <v>0.13100000000000001</v>
      </c>
      <c r="AN12" s="6">
        <v>1</v>
      </c>
      <c r="AP12" s="11" t="s">
        <v>14</v>
      </c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7"/>
    </row>
    <row r="13" spans="1:53" ht="16.899999999999999" customHeight="1" thickBot="1" x14ac:dyDescent="0.45">
      <c r="A13" s="50" t="s">
        <v>30</v>
      </c>
      <c r="B13" s="51"/>
      <c r="C13" s="45" t="s">
        <v>33</v>
      </c>
      <c r="D13" s="53"/>
      <c r="E13" s="52" t="s">
        <v>54</v>
      </c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38"/>
      <c r="AK13" s="69">
        <v>7</v>
      </c>
      <c r="AL13" s="3" t="s">
        <v>0</v>
      </c>
      <c r="AM13" s="3">
        <v>0.19600000000000001</v>
      </c>
      <c r="AN13" s="6">
        <v>1</v>
      </c>
      <c r="AP13" s="4" t="s">
        <v>11</v>
      </c>
      <c r="AQ13" s="2">
        <v>1</v>
      </c>
      <c r="AR13" s="2">
        <v>2</v>
      </c>
      <c r="AS13" s="2">
        <v>3</v>
      </c>
      <c r="AT13" s="2">
        <v>4</v>
      </c>
      <c r="AU13" s="2">
        <v>5</v>
      </c>
      <c r="AV13" s="2">
        <v>6</v>
      </c>
      <c r="AW13" s="2">
        <v>7</v>
      </c>
      <c r="AX13" s="2">
        <v>8</v>
      </c>
      <c r="AY13" s="2">
        <v>9</v>
      </c>
      <c r="AZ13" s="2">
        <v>10</v>
      </c>
      <c r="BA13" s="5">
        <v>11</v>
      </c>
    </row>
    <row r="14" spans="1:53" ht="16.899999999999999" customHeight="1" thickBot="1" x14ac:dyDescent="0.45">
      <c r="A14" s="14"/>
      <c r="B14" s="101" t="s">
        <v>18</v>
      </c>
      <c r="C14" s="102"/>
      <c r="D14" s="103"/>
      <c r="E14" s="101" t="s">
        <v>19</v>
      </c>
      <c r="F14" s="102"/>
      <c r="G14" s="103"/>
      <c r="H14" s="101" t="s">
        <v>20</v>
      </c>
      <c r="I14" s="102"/>
      <c r="J14" s="103"/>
      <c r="K14" s="101" t="s">
        <v>21</v>
      </c>
      <c r="L14" s="102"/>
      <c r="M14" s="103"/>
      <c r="N14" s="101" t="s">
        <v>39</v>
      </c>
      <c r="O14" s="102"/>
      <c r="P14" s="103"/>
      <c r="Q14" s="101" t="s">
        <v>22</v>
      </c>
      <c r="R14" s="102"/>
      <c r="S14" s="103"/>
      <c r="T14" s="101" t="s">
        <v>23</v>
      </c>
      <c r="U14" s="102"/>
      <c r="V14" s="103"/>
      <c r="W14" s="101" t="s">
        <v>24</v>
      </c>
      <c r="X14" s="102"/>
      <c r="Y14" s="103"/>
      <c r="Z14" s="101" t="s">
        <v>25</v>
      </c>
      <c r="AA14" s="102"/>
      <c r="AB14" s="103"/>
      <c r="AC14" s="101" t="s">
        <v>26</v>
      </c>
      <c r="AD14" s="102"/>
      <c r="AE14" s="103"/>
      <c r="AF14" s="101" t="s">
        <v>27</v>
      </c>
      <c r="AG14" s="102"/>
      <c r="AH14" s="103"/>
      <c r="AI14" s="17" t="s">
        <v>17</v>
      </c>
      <c r="AK14" s="88">
        <v>8</v>
      </c>
      <c r="AL14" s="60" t="s">
        <v>118</v>
      </c>
      <c r="AM14" s="60">
        <v>0.26200000000000001</v>
      </c>
      <c r="AN14" s="61">
        <v>1</v>
      </c>
      <c r="AP14" s="7" t="s">
        <v>12</v>
      </c>
      <c r="AQ14" s="24">
        <v>1</v>
      </c>
      <c r="AR14" s="24">
        <v>1</v>
      </c>
      <c r="AS14" s="24">
        <v>1</v>
      </c>
      <c r="AT14" s="24">
        <v>1</v>
      </c>
      <c r="AU14" s="24">
        <v>1</v>
      </c>
      <c r="AV14" s="24">
        <v>1</v>
      </c>
      <c r="AW14" s="24">
        <v>1</v>
      </c>
      <c r="AX14" s="24">
        <v>1</v>
      </c>
      <c r="AY14" s="24">
        <v>1</v>
      </c>
      <c r="AZ14" s="24">
        <v>1</v>
      </c>
      <c r="BA14" s="25">
        <v>1</v>
      </c>
    </row>
    <row r="15" spans="1:53" ht="16.899999999999999" customHeight="1" thickBot="1" x14ac:dyDescent="0.45">
      <c r="A15" s="19" t="s">
        <v>5</v>
      </c>
      <c r="B15" s="12"/>
      <c r="C15" s="3"/>
      <c r="D15" s="6"/>
      <c r="E15" s="12"/>
      <c r="F15" s="3"/>
      <c r="G15" s="6"/>
      <c r="H15" s="12"/>
      <c r="I15" s="3"/>
      <c r="J15" s="6"/>
      <c r="K15" s="12"/>
      <c r="L15" s="3"/>
      <c r="M15" s="6"/>
      <c r="N15" s="12"/>
      <c r="O15" s="3"/>
      <c r="P15" s="6"/>
      <c r="Q15" s="12"/>
      <c r="R15" s="3"/>
      <c r="S15" s="6"/>
      <c r="T15" s="12"/>
      <c r="U15" s="3"/>
      <c r="V15" s="6"/>
      <c r="W15" s="12"/>
      <c r="X15" s="3"/>
      <c r="Y15" s="6"/>
      <c r="Z15" s="12"/>
      <c r="AA15" s="3"/>
      <c r="AB15" s="6"/>
      <c r="AC15" s="12"/>
      <c r="AD15" s="3"/>
      <c r="AE15" s="6"/>
      <c r="AF15" s="12"/>
      <c r="AG15" s="3"/>
      <c r="AH15" s="6"/>
      <c r="AI15" s="5"/>
      <c r="AK15" s="70">
        <v>9</v>
      </c>
      <c r="AL15" s="8" t="s">
        <v>2</v>
      </c>
      <c r="AM15" s="8">
        <v>0.34899999999999998</v>
      </c>
      <c r="AN15" s="9">
        <v>1</v>
      </c>
      <c r="AP15" s="11" t="s">
        <v>15</v>
      </c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7"/>
    </row>
    <row r="16" spans="1:53" ht="16.899999999999999" customHeight="1" x14ac:dyDescent="0.4">
      <c r="A16" s="19" t="s">
        <v>7</v>
      </c>
      <c r="B16" s="12">
        <v>0</v>
      </c>
      <c r="C16" s="3">
        <v>0</v>
      </c>
      <c r="D16" s="6">
        <v>0</v>
      </c>
      <c r="E16" s="12">
        <v>0</v>
      </c>
      <c r="F16" s="3">
        <v>0</v>
      </c>
      <c r="G16" s="6">
        <v>0</v>
      </c>
      <c r="H16" s="12">
        <v>0</v>
      </c>
      <c r="I16" s="3">
        <v>0</v>
      </c>
      <c r="J16" s="6">
        <v>0</v>
      </c>
      <c r="K16" s="12">
        <v>0</v>
      </c>
      <c r="L16" s="3">
        <v>0</v>
      </c>
      <c r="M16" s="6">
        <v>0</v>
      </c>
      <c r="N16" s="12">
        <v>0</v>
      </c>
      <c r="O16" s="3">
        <v>0</v>
      </c>
      <c r="P16" s="6">
        <v>0</v>
      </c>
      <c r="Q16" s="12">
        <v>0</v>
      </c>
      <c r="R16" s="3">
        <v>0</v>
      </c>
      <c r="S16" s="6">
        <v>0</v>
      </c>
      <c r="T16" s="12">
        <v>0</v>
      </c>
      <c r="U16" s="3">
        <v>0</v>
      </c>
      <c r="V16" s="6">
        <v>0</v>
      </c>
      <c r="W16" s="12">
        <v>0</v>
      </c>
      <c r="X16" s="3">
        <v>0</v>
      </c>
      <c r="Y16" s="6">
        <v>0</v>
      </c>
      <c r="Z16" s="12">
        <v>0</v>
      </c>
      <c r="AA16" s="3">
        <v>0</v>
      </c>
      <c r="AB16" s="6">
        <v>0</v>
      </c>
      <c r="AC16" s="12">
        <v>0</v>
      </c>
      <c r="AD16" s="3">
        <v>0</v>
      </c>
      <c r="AE16" s="6">
        <v>0</v>
      </c>
      <c r="AF16" s="12">
        <v>0</v>
      </c>
      <c r="AG16" s="3">
        <v>0</v>
      </c>
      <c r="AH16" s="6">
        <v>0</v>
      </c>
      <c r="AI16" s="6"/>
      <c r="AP16" s="4" t="s">
        <v>11</v>
      </c>
      <c r="AQ16" s="2">
        <v>1</v>
      </c>
      <c r="AR16" s="2">
        <v>2</v>
      </c>
      <c r="AS16" s="2">
        <v>3</v>
      </c>
      <c r="AT16" s="2">
        <v>4</v>
      </c>
      <c r="AU16" s="2">
        <v>5</v>
      </c>
      <c r="AV16" s="2">
        <v>6</v>
      </c>
      <c r="AW16" s="2">
        <v>7</v>
      </c>
      <c r="AX16" s="2">
        <v>8</v>
      </c>
      <c r="AY16" s="2">
        <v>9</v>
      </c>
      <c r="AZ16" s="2">
        <v>10</v>
      </c>
      <c r="BA16" s="5">
        <v>11</v>
      </c>
    </row>
    <row r="17" spans="1:53" ht="16.899999999999999" customHeight="1" thickBot="1" x14ac:dyDescent="0.45">
      <c r="A17" s="20" t="s">
        <v>8</v>
      </c>
      <c r="B17" s="104">
        <f>AVERAGE(B16:D16)*VLOOKUP(AQ11,$AK$7:$AN$15,3)*VLOOKUP(AQ11,$AK$7:$AN$15,4)</f>
        <v>0</v>
      </c>
      <c r="C17" s="105"/>
      <c r="D17" s="106"/>
      <c r="E17" s="104">
        <f>AVERAGE(E16:G16)*VLOOKUP(AR11,$AK$7:$AN$15,3)*VLOOKUP(AR11,$AK$7:$AN$15,4)</f>
        <v>0</v>
      </c>
      <c r="F17" s="105"/>
      <c r="G17" s="106"/>
      <c r="H17" s="104">
        <f>AVERAGE(H16:J16)*VLOOKUP(AS11,$AK$7:$AN$15,3)*VLOOKUP(AS11,$AK$7:$AN$15,4)</f>
        <v>0</v>
      </c>
      <c r="I17" s="105"/>
      <c r="J17" s="106"/>
      <c r="K17" s="104">
        <f>AVERAGE(K16:M16)*VLOOKUP(AT11,$AK$7:$AN$15,3)*VLOOKUP(AT11,$AK$7:$AN$15,4)</f>
        <v>0</v>
      </c>
      <c r="L17" s="105"/>
      <c r="M17" s="106"/>
      <c r="N17" s="104">
        <f>AVERAGE(N16:P16)*VLOOKUP(AU11,$AK$7:$AN$15,3)*VLOOKUP(AU11,$AK$7:$AN$15,4)</f>
        <v>0</v>
      </c>
      <c r="O17" s="105"/>
      <c r="P17" s="106"/>
      <c r="Q17" s="104">
        <f>AVERAGE(Q16:S16)*VLOOKUP(AV11,$AK$7:$AN$15,3)*VLOOKUP(AV11,$AK$7:$AN$15,4)</f>
        <v>0</v>
      </c>
      <c r="R17" s="105"/>
      <c r="S17" s="106"/>
      <c r="T17" s="104">
        <f>AVERAGE(T16:V16)*VLOOKUP(AW11,$AK$7:$AN$15,3)*VLOOKUP(AW11,$AK$7:$AN$15,4)</f>
        <v>0</v>
      </c>
      <c r="U17" s="105"/>
      <c r="V17" s="106"/>
      <c r="W17" s="104">
        <f>AVERAGE(W16:Y16)*VLOOKUP(AX11,$AK$7:$AN$15,3)*VLOOKUP(AX11,$AK$7:$AN$15,4)</f>
        <v>0</v>
      </c>
      <c r="X17" s="105"/>
      <c r="Y17" s="106"/>
      <c r="Z17" s="104">
        <f>AVERAGE(Z16:AB16)*VLOOKUP(AY11,$AK$7:$AN$15,3)*VLOOKUP(AY11,$AK$7:$AN$15,4)</f>
        <v>0</v>
      </c>
      <c r="AA17" s="105"/>
      <c r="AB17" s="106"/>
      <c r="AC17" s="104">
        <f>AVERAGE(AC16:AE16)*VLOOKUP(AZ11,$AK$7:$AN$15,3)*VLOOKUP(AZ11,$AK$7:$AN$15,4)</f>
        <v>0</v>
      </c>
      <c r="AD17" s="105"/>
      <c r="AE17" s="106"/>
      <c r="AF17" s="104">
        <f>AVERAGE(AF16:AH16)*VLOOKUP(BA11,$AK$7:$AN$15,3)*VLOOKUP(BA11,$AK$7:$AN$15,4)</f>
        <v>0</v>
      </c>
      <c r="AG17" s="105"/>
      <c r="AH17" s="106"/>
      <c r="AI17" s="31">
        <f>SUM(B17:AH17)</f>
        <v>0</v>
      </c>
      <c r="AP17" s="7" t="s">
        <v>12</v>
      </c>
      <c r="AQ17" s="24">
        <v>1</v>
      </c>
      <c r="AR17" s="24">
        <v>1</v>
      </c>
      <c r="AS17" s="24">
        <v>1</v>
      </c>
      <c r="AT17" s="24">
        <v>1</v>
      </c>
      <c r="AU17" s="24">
        <v>1</v>
      </c>
      <c r="AV17" s="24">
        <v>1</v>
      </c>
      <c r="AW17" s="24">
        <v>1</v>
      </c>
      <c r="AX17" s="24">
        <v>1</v>
      </c>
      <c r="AY17" s="24">
        <v>1</v>
      </c>
      <c r="AZ17" s="24">
        <v>1</v>
      </c>
      <c r="BA17" s="25">
        <v>1</v>
      </c>
    </row>
    <row r="18" spans="1:53" ht="16.899999999999999" customHeight="1" thickBot="1" x14ac:dyDescent="0.45"/>
    <row r="19" spans="1:53" ht="16.899999999999999" customHeight="1" thickBot="1" x14ac:dyDescent="0.45">
      <c r="A19" s="97" t="s">
        <v>35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9"/>
    </row>
    <row r="20" spans="1:53" ht="16.899999999999999" customHeight="1" thickBot="1" x14ac:dyDescent="0.45">
      <c r="A20" s="50" t="s">
        <v>30</v>
      </c>
      <c r="B20" s="51"/>
      <c r="C20" s="45" t="s">
        <v>33</v>
      </c>
      <c r="D20" s="53"/>
      <c r="E20" s="52" t="s">
        <v>54</v>
      </c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38"/>
      <c r="AL20" s="79" t="s">
        <v>119</v>
      </c>
    </row>
    <row r="21" spans="1:53" ht="16.899999999999999" customHeight="1" x14ac:dyDescent="0.4">
      <c r="A21" s="14"/>
      <c r="B21" s="101" t="s">
        <v>18</v>
      </c>
      <c r="C21" s="102"/>
      <c r="D21" s="103"/>
      <c r="E21" s="101" t="s">
        <v>19</v>
      </c>
      <c r="F21" s="102"/>
      <c r="G21" s="103"/>
      <c r="H21" s="101" t="s">
        <v>20</v>
      </c>
      <c r="I21" s="102"/>
      <c r="J21" s="103"/>
      <c r="K21" s="101" t="s">
        <v>21</v>
      </c>
      <c r="L21" s="102"/>
      <c r="M21" s="103"/>
      <c r="N21" s="101" t="s">
        <v>39</v>
      </c>
      <c r="O21" s="102"/>
      <c r="P21" s="103"/>
      <c r="Q21" s="101" t="s">
        <v>22</v>
      </c>
      <c r="R21" s="102"/>
      <c r="S21" s="103"/>
      <c r="T21" s="101" t="s">
        <v>23</v>
      </c>
      <c r="U21" s="102"/>
      <c r="V21" s="103"/>
      <c r="W21" s="101" t="s">
        <v>24</v>
      </c>
      <c r="X21" s="102"/>
      <c r="Y21" s="103"/>
      <c r="Z21" s="101" t="s">
        <v>25</v>
      </c>
      <c r="AA21" s="102"/>
      <c r="AB21" s="103"/>
      <c r="AC21" s="101" t="s">
        <v>26</v>
      </c>
      <c r="AD21" s="102"/>
      <c r="AE21" s="103"/>
      <c r="AF21" s="101" t="s">
        <v>27</v>
      </c>
      <c r="AG21" s="102"/>
      <c r="AH21" s="103"/>
      <c r="AI21" s="17" t="s">
        <v>17</v>
      </c>
      <c r="AL21" s="1" t="s">
        <v>85</v>
      </c>
      <c r="AM21" s="79" t="s">
        <v>120</v>
      </c>
    </row>
    <row r="22" spans="1:53" ht="16.899999999999999" customHeight="1" x14ac:dyDescent="0.4">
      <c r="A22" s="19" t="s">
        <v>5</v>
      </c>
      <c r="B22" s="12"/>
      <c r="C22" s="3"/>
      <c r="D22" s="6"/>
      <c r="E22" s="12"/>
      <c r="F22" s="3"/>
      <c r="G22" s="6"/>
      <c r="H22" s="12"/>
      <c r="I22" s="3"/>
      <c r="J22" s="6"/>
      <c r="K22" s="12"/>
      <c r="L22" s="3"/>
      <c r="M22" s="6"/>
      <c r="N22" s="12"/>
      <c r="O22" s="3"/>
      <c r="P22" s="6"/>
      <c r="Q22" s="12"/>
      <c r="R22" s="3"/>
      <c r="S22" s="6"/>
      <c r="T22" s="12"/>
      <c r="U22" s="3"/>
      <c r="V22" s="6"/>
      <c r="W22" s="12"/>
      <c r="X22" s="3"/>
      <c r="Y22" s="6"/>
      <c r="Z22" s="12"/>
      <c r="AA22" s="3"/>
      <c r="AB22" s="6"/>
      <c r="AC22" s="12"/>
      <c r="AD22" s="3"/>
      <c r="AE22" s="6"/>
      <c r="AF22" s="12"/>
      <c r="AG22" s="3"/>
      <c r="AH22" s="6"/>
      <c r="AI22" s="5"/>
      <c r="AL22" s="1" t="s">
        <v>86</v>
      </c>
      <c r="AM22" s="79" t="s">
        <v>121</v>
      </c>
    </row>
    <row r="23" spans="1:53" ht="16.899999999999999" customHeight="1" x14ac:dyDescent="0.4">
      <c r="A23" s="19" t="s">
        <v>7</v>
      </c>
      <c r="B23" s="12">
        <v>0</v>
      </c>
      <c r="C23" s="3">
        <v>0</v>
      </c>
      <c r="D23" s="6">
        <v>0</v>
      </c>
      <c r="E23" s="12">
        <v>0</v>
      </c>
      <c r="F23" s="3">
        <v>0</v>
      </c>
      <c r="G23" s="6">
        <v>0</v>
      </c>
      <c r="H23" s="12">
        <v>0</v>
      </c>
      <c r="I23" s="3">
        <v>0</v>
      </c>
      <c r="J23" s="6">
        <v>0</v>
      </c>
      <c r="K23" s="12">
        <v>0</v>
      </c>
      <c r="L23" s="3">
        <v>0</v>
      </c>
      <c r="M23" s="6">
        <v>0</v>
      </c>
      <c r="N23" s="12">
        <v>0</v>
      </c>
      <c r="O23" s="3">
        <v>0</v>
      </c>
      <c r="P23" s="6">
        <v>0</v>
      </c>
      <c r="Q23" s="12">
        <v>0</v>
      </c>
      <c r="R23" s="3">
        <v>0</v>
      </c>
      <c r="S23" s="6">
        <v>0</v>
      </c>
      <c r="T23" s="12">
        <v>0</v>
      </c>
      <c r="U23" s="3">
        <v>0</v>
      </c>
      <c r="V23" s="6">
        <v>0</v>
      </c>
      <c r="W23" s="12">
        <v>0</v>
      </c>
      <c r="X23" s="3">
        <v>0</v>
      </c>
      <c r="Y23" s="6">
        <v>0</v>
      </c>
      <c r="Z23" s="12">
        <v>0</v>
      </c>
      <c r="AA23" s="3">
        <v>0</v>
      </c>
      <c r="AB23" s="6">
        <v>0</v>
      </c>
      <c r="AC23" s="12">
        <v>0</v>
      </c>
      <c r="AD23" s="3">
        <v>0</v>
      </c>
      <c r="AE23" s="6">
        <v>0</v>
      </c>
      <c r="AF23" s="12">
        <v>0</v>
      </c>
      <c r="AG23" s="3">
        <v>0</v>
      </c>
      <c r="AH23" s="6">
        <v>0</v>
      </c>
      <c r="AI23" s="6"/>
      <c r="AL23" s="1" t="s">
        <v>3</v>
      </c>
      <c r="AM23" s="79" t="s">
        <v>120</v>
      </c>
    </row>
    <row r="24" spans="1:53" ht="16.899999999999999" customHeight="1" thickBot="1" x14ac:dyDescent="0.45">
      <c r="A24" s="20" t="s">
        <v>8</v>
      </c>
      <c r="B24" s="104">
        <f>AVERAGE(B23:D23)*VLOOKUP(AQ14,$AK$7:$AN$15,3)*VLOOKUP(AQ14,$AK$7:$AN$15,4)</f>
        <v>0</v>
      </c>
      <c r="C24" s="105"/>
      <c r="D24" s="106"/>
      <c r="E24" s="104">
        <f>AVERAGE(E23:G23)*VLOOKUP(AR14,$AK$7:$AN$15,3)*VLOOKUP(AR14,$AK$7:$AN$15,4)</f>
        <v>0</v>
      </c>
      <c r="F24" s="105"/>
      <c r="G24" s="106"/>
      <c r="H24" s="104">
        <f>AVERAGE(H23:J23)*VLOOKUP(AS14,$AK$7:$AN$15,3)*VLOOKUP(AS14,$AK$7:$AN$15,4)</f>
        <v>0</v>
      </c>
      <c r="I24" s="105"/>
      <c r="J24" s="106"/>
      <c r="K24" s="104">
        <f>AVERAGE(K23:M23)*VLOOKUP(AT14,$AK$7:$AN$15,3)*VLOOKUP(AT14,$AK$7:$AN$15,4)</f>
        <v>0</v>
      </c>
      <c r="L24" s="105"/>
      <c r="M24" s="106"/>
      <c r="N24" s="104">
        <f>AVERAGE(N23:P23)*VLOOKUP(AU14,$AK$7:$AN$15,3)*VLOOKUP(AU14,$AK$7:$AN$15,4)</f>
        <v>0</v>
      </c>
      <c r="O24" s="105"/>
      <c r="P24" s="106"/>
      <c r="Q24" s="104">
        <f>AVERAGE(Q23:S23)*VLOOKUP(AV14,$AK$7:$AN$15,3)*VLOOKUP(AV14,$AK$7:$AN$15,4)</f>
        <v>0</v>
      </c>
      <c r="R24" s="105"/>
      <c r="S24" s="106"/>
      <c r="T24" s="104">
        <f>AVERAGE(T23:V23)*VLOOKUP(AW14,$AK$7:$AN$15,3)*VLOOKUP(AW14,$AK$7:$AN$15,4)</f>
        <v>0</v>
      </c>
      <c r="U24" s="105"/>
      <c r="V24" s="106"/>
      <c r="W24" s="104">
        <f>AVERAGE(W23:Y23)*VLOOKUP(AX14,$AK$7:$AN$15,3)*VLOOKUP(AX14,$AK$7:$AN$15,4)</f>
        <v>0</v>
      </c>
      <c r="X24" s="105"/>
      <c r="Y24" s="106"/>
      <c r="Z24" s="104">
        <f>AVERAGE(Z23:AB23)*VLOOKUP(AY14,$AK$7:$AN$15,3)*VLOOKUP(AY14,$AK$7:$AN$15,4)</f>
        <v>0</v>
      </c>
      <c r="AA24" s="105"/>
      <c r="AB24" s="106"/>
      <c r="AC24" s="104">
        <f>AVERAGE(AC23:AE23)*VLOOKUP(AZ14,$AK$7:$AN$15,3)*VLOOKUP(AZ14,$AK$7:$AN$15,4)</f>
        <v>0</v>
      </c>
      <c r="AD24" s="105"/>
      <c r="AE24" s="106"/>
      <c r="AF24" s="104">
        <f>AVERAGE(AF23:AH23)*VLOOKUP(BA14,$AK$7:$AN$15,3)*VLOOKUP(BA14,$AK$7:$AN$15,4)</f>
        <v>0</v>
      </c>
      <c r="AG24" s="105"/>
      <c r="AH24" s="106"/>
      <c r="AI24" s="31">
        <f>SUM(B24:AH24)</f>
        <v>0</v>
      </c>
      <c r="AL24" s="1" t="s">
        <v>4</v>
      </c>
      <c r="AM24" s="79" t="s">
        <v>121</v>
      </c>
    </row>
    <row r="25" spans="1:53" ht="16.899999999999999" customHeight="1" thickBot="1" x14ac:dyDescent="0.45">
      <c r="AL25" s="1" t="s">
        <v>1</v>
      </c>
      <c r="AM25" s="79" t="s">
        <v>120</v>
      </c>
    </row>
    <row r="26" spans="1:53" ht="16.899999999999999" customHeight="1" thickBot="1" x14ac:dyDescent="0.45">
      <c r="A26" s="97" t="s">
        <v>34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9"/>
      <c r="AL26" s="1" t="s">
        <v>0</v>
      </c>
      <c r="AM26" s="79" t="s">
        <v>121</v>
      </c>
    </row>
    <row r="27" spans="1:53" ht="16.899999999999999" customHeight="1" thickBot="1" x14ac:dyDescent="0.45">
      <c r="A27" s="50" t="s">
        <v>30</v>
      </c>
      <c r="B27" s="51"/>
      <c r="C27" s="45" t="s">
        <v>33</v>
      </c>
      <c r="D27" s="53"/>
      <c r="E27" s="52" t="s">
        <v>54</v>
      </c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38"/>
      <c r="AL27" s="1" t="s">
        <v>118</v>
      </c>
      <c r="AM27" s="79" t="s">
        <v>122</v>
      </c>
    </row>
    <row r="28" spans="1:53" ht="16.899999999999999" customHeight="1" x14ac:dyDescent="0.4">
      <c r="A28" s="14"/>
      <c r="B28" s="101" t="s">
        <v>18</v>
      </c>
      <c r="C28" s="102"/>
      <c r="D28" s="103"/>
      <c r="E28" s="101" t="s">
        <v>19</v>
      </c>
      <c r="F28" s="102"/>
      <c r="G28" s="103"/>
      <c r="H28" s="101" t="s">
        <v>20</v>
      </c>
      <c r="I28" s="102"/>
      <c r="J28" s="103"/>
      <c r="K28" s="101" t="s">
        <v>21</v>
      </c>
      <c r="L28" s="102"/>
      <c r="M28" s="103"/>
      <c r="N28" s="101" t="s">
        <v>39</v>
      </c>
      <c r="O28" s="102"/>
      <c r="P28" s="103"/>
      <c r="Q28" s="101" t="s">
        <v>22</v>
      </c>
      <c r="R28" s="102"/>
      <c r="S28" s="103"/>
      <c r="T28" s="101" t="s">
        <v>23</v>
      </c>
      <c r="U28" s="102"/>
      <c r="V28" s="103"/>
      <c r="W28" s="101" t="s">
        <v>24</v>
      </c>
      <c r="X28" s="102"/>
      <c r="Y28" s="103"/>
      <c r="Z28" s="101" t="s">
        <v>25</v>
      </c>
      <c r="AA28" s="102"/>
      <c r="AB28" s="103"/>
      <c r="AC28" s="101" t="s">
        <v>26</v>
      </c>
      <c r="AD28" s="102"/>
      <c r="AE28" s="103"/>
      <c r="AF28" s="101" t="s">
        <v>27</v>
      </c>
      <c r="AG28" s="102"/>
      <c r="AH28" s="103"/>
      <c r="AI28" s="17" t="s">
        <v>17</v>
      </c>
      <c r="AL28" s="1" t="s">
        <v>2</v>
      </c>
      <c r="AM28" s="79" t="s">
        <v>123</v>
      </c>
    </row>
    <row r="29" spans="1:53" ht="16.899999999999999" customHeight="1" x14ac:dyDescent="0.4">
      <c r="A29" s="19" t="s">
        <v>5</v>
      </c>
      <c r="B29" s="12"/>
      <c r="C29" s="3"/>
      <c r="D29" s="6"/>
      <c r="E29" s="12"/>
      <c r="F29" s="3"/>
      <c r="G29" s="6"/>
      <c r="H29" s="12"/>
      <c r="I29" s="3"/>
      <c r="J29" s="6"/>
      <c r="K29" s="12"/>
      <c r="L29" s="3"/>
      <c r="M29" s="6"/>
      <c r="N29" s="12"/>
      <c r="O29" s="3"/>
      <c r="P29" s="6"/>
      <c r="Q29" s="12"/>
      <c r="R29" s="3"/>
      <c r="S29" s="6"/>
      <c r="T29" s="12"/>
      <c r="U29" s="3"/>
      <c r="V29" s="6"/>
      <c r="W29" s="12"/>
      <c r="X29" s="3"/>
      <c r="Y29" s="6"/>
      <c r="Z29" s="12"/>
      <c r="AA29" s="3"/>
      <c r="AB29" s="6"/>
      <c r="AC29" s="12"/>
      <c r="AD29" s="3"/>
      <c r="AE29" s="6"/>
      <c r="AF29" s="12"/>
      <c r="AG29" s="3"/>
      <c r="AH29" s="6"/>
      <c r="AI29" s="5"/>
    </row>
    <row r="30" spans="1:53" ht="16.899999999999999" customHeight="1" x14ac:dyDescent="0.4">
      <c r="A30" s="19" t="s">
        <v>7</v>
      </c>
      <c r="B30" s="12">
        <v>0</v>
      </c>
      <c r="C30" s="3">
        <v>0</v>
      </c>
      <c r="D30" s="6">
        <v>0</v>
      </c>
      <c r="E30" s="12">
        <v>0</v>
      </c>
      <c r="F30" s="3">
        <v>0</v>
      </c>
      <c r="G30" s="6">
        <v>0</v>
      </c>
      <c r="H30" s="12">
        <v>0</v>
      </c>
      <c r="I30" s="3">
        <v>0</v>
      </c>
      <c r="J30" s="6">
        <v>0</v>
      </c>
      <c r="K30" s="12">
        <v>0</v>
      </c>
      <c r="L30" s="3">
        <v>0</v>
      </c>
      <c r="M30" s="6">
        <v>0</v>
      </c>
      <c r="N30" s="12">
        <v>0</v>
      </c>
      <c r="O30" s="3">
        <v>0</v>
      </c>
      <c r="P30" s="6">
        <v>0</v>
      </c>
      <c r="Q30" s="12">
        <v>0</v>
      </c>
      <c r="R30" s="3">
        <v>0</v>
      </c>
      <c r="S30" s="6">
        <v>0</v>
      </c>
      <c r="T30" s="12">
        <v>0</v>
      </c>
      <c r="U30" s="3">
        <v>0</v>
      </c>
      <c r="V30" s="6">
        <v>0</v>
      </c>
      <c r="W30" s="12">
        <v>0</v>
      </c>
      <c r="X30" s="3">
        <v>0</v>
      </c>
      <c r="Y30" s="6">
        <v>0</v>
      </c>
      <c r="Z30" s="12">
        <v>0</v>
      </c>
      <c r="AA30" s="3">
        <v>0</v>
      </c>
      <c r="AB30" s="6">
        <v>0</v>
      </c>
      <c r="AC30" s="12">
        <v>0</v>
      </c>
      <c r="AD30" s="3">
        <v>0</v>
      </c>
      <c r="AE30" s="6">
        <v>0</v>
      </c>
      <c r="AF30" s="12">
        <v>0</v>
      </c>
      <c r="AG30" s="3">
        <v>0</v>
      </c>
      <c r="AH30" s="6">
        <v>0</v>
      </c>
      <c r="AI30" s="6"/>
    </row>
    <row r="31" spans="1:53" ht="16.899999999999999" customHeight="1" thickBot="1" x14ac:dyDescent="0.45">
      <c r="A31" s="20" t="s">
        <v>8</v>
      </c>
      <c r="B31" s="104">
        <f>AVERAGE(B30:D30)*VLOOKUP(AQ17,$AK$7:$AN$15,3)*VLOOKUP(AQ17,$AK$7:$AN$15,4)</f>
        <v>0</v>
      </c>
      <c r="C31" s="105"/>
      <c r="D31" s="106"/>
      <c r="E31" s="104">
        <f>AVERAGE(E30:G30)*VLOOKUP(AR17,$AK$7:$AN$15,3)*VLOOKUP(AR17,$AK$7:$AN$15,4)</f>
        <v>0</v>
      </c>
      <c r="F31" s="105"/>
      <c r="G31" s="106"/>
      <c r="H31" s="104">
        <f>AVERAGE(H30:J30)*VLOOKUP(AS17,$AK$7:$AN$15,3)*VLOOKUP(AS17,$AK$7:$AN$15,4)</f>
        <v>0</v>
      </c>
      <c r="I31" s="105"/>
      <c r="J31" s="106"/>
      <c r="K31" s="104">
        <f>AVERAGE(K30:M30)*VLOOKUP(AT17,$AK$7:$AN$15,3)*VLOOKUP(AT17,$AK$7:$AN$15,4)</f>
        <v>0</v>
      </c>
      <c r="L31" s="105"/>
      <c r="M31" s="106"/>
      <c r="N31" s="104">
        <f>AVERAGE(N30:P30)*VLOOKUP(AU17,$AK$7:$AN$15,3)*VLOOKUP(AU17,$AK$7:$AN$15,4)</f>
        <v>0</v>
      </c>
      <c r="O31" s="105"/>
      <c r="P31" s="106"/>
      <c r="Q31" s="104">
        <f>AVERAGE(Q30:S30)*VLOOKUP(AV17,$AK$7:$AN$15,3)*VLOOKUP(AV17,$AK$7:$AN$15,4)</f>
        <v>0</v>
      </c>
      <c r="R31" s="105"/>
      <c r="S31" s="106"/>
      <c r="T31" s="104">
        <f>AVERAGE(T30:V30)*VLOOKUP(AW17,$AK$7:$AN$15,3)*VLOOKUP(AW17,$AK$7:$AN$15,4)</f>
        <v>0</v>
      </c>
      <c r="U31" s="105"/>
      <c r="V31" s="106"/>
      <c r="W31" s="104">
        <f>AVERAGE(W30:Y30)*VLOOKUP(AX17,$AK$7:$AN$15,3)*VLOOKUP(AX17,$AK$7:$AN$15,4)</f>
        <v>0</v>
      </c>
      <c r="X31" s="105"/>
      <c r="Y31" s="106"/>
      <c r="Z31" s="104">
        <f>AVERAGE(Z30:AB30)*VLOOKUP(AY17,$AK$7:$AN$15,3)*VLOOKUP(AY17,$AK$7:$AN$15,4)</f>
        <v>0</v>
      </c>
      <c r="AA31" s="105"/>
      <c r="AB31" s="106"/>
      <c r="AC31" s="104">
        <f>AVERAGE(AC30:AE30)*VLOOKUP(AZ17,$AK$7:$AN$15,3)*VLOOKUP(AZ17,$AK$7:$AN$15,4)</f>
        <v>0</v>
      </c>
      <c r="AD31" s="105"/>
      <c r="AE31" s="106"/>
      <c r="AF31" s="104">
        <f>AVERAGE(AF30:AH30)*VLOOKUP(BA17,$AK$7:$AN$15,3)*VLOOKUP(BA17,$AK$7:$AN$15,4)</f>
        <v>0</v>
      </c>
      <c r="AG31" s="105"/>
      <c r="AH31" s="106"/>
      <c r="AI31" s="31">
        <f>SUM(B31:AH31)</f>
        <v>0</v>
      </c>
    </row>
    <row r="32" spans="1:53" ht="16.899999999999999" customHeight="1" x14ac:dyDescent="0.4"/>
    <row r="33" spans="1:4" ht="16.899999999999999" customHeight="1" x14ac:dyDescent="0.4">
      <c r="A33" s="28" t="s">
        <v>133</v>
      </c>
      <c r="B33" s="107">
        <f>SUM(AI:AI)</f>
        <v>0</v>
      </c>
      <c r="C33" s="107"/>
      <c r="D33" s="28" t="s">
        <v>8</v>
      </c>
    </row>
    <row r="34" spans="1:4" ht="16.899999999999999" customHeight="1" x14ac:dyDescent="0.4"/>
    <row r="35" spans="1:4" ht="16.899999999999999" customHeight="1" x14ac:dyDescent="0.4"/>
    <row r="36" spans="1:4" ht="16.899999999999999" customHeight="1" x14ac:dyDescent="0.4"/>
    <row r="37" spans="1:4" ht="16.899999999999999" customHeight="1" x14ac:dyDescent="0.4"/>
    <row r="38" spans="1:4" ht="16.899999999999999" customHeight="1" x14ac:dyDescent="0.4"/>
    <row r="39" spans="1:4" ht="16.899999999999999" customHeight="1" x14ac:dyDescent="0.4"/>
    <row r="40" spans="1:4" ht="16.899999999999999" customHeight="1" x14ac:dyDescent="0.4"/>
    <row r="41" spans="1:4" ht="16.899999999999999" customHeight="1" x14ac:dyDescent="0.4"/>
    <row r="42" spans="1:4" ht="16.899999999999999" customHeight="1" x14ac:dyDescent="0.4"/>
    <row r="43" spans="1:4" ht="16.899999999999999" customHeight="1" x14ac:dyDescent="0.4"/>
    <row r="44" spans="1:4" ht="16.899999999999999" customHeight="1" x14ac:dyDescent="0.4"/>
    <row r="45" spans="1:4" ht="16.899999999999999" customHeight="1" x14ac:dyDescent="0.4"/>
    <row r="46" spans="1:4" ht="16.899999999999999" customHeight="1" x14ac:dyDescent="0.4"/>
    <row r="47" spans="1:4" ht="16.899999999999999" customHeight="1" x14ac:dyDescent="0.4"/>
    <row r="48" spans="1:4" ht="16.899999999999999" customHeight="1" x14ac:dyDescent="0.4"/>
    <row r="49" ht="16.899999999999999" customHeight="1" x14ac:dyDescent="0.4"/>
    <row r="50" ht="16.899999999999999" customHeight="1" x14ac:dyDescent="0.4"/>
    <row r="51" ht="16.899999999999999" customHeight="1" x14ac:dyDescent="0.4"/>
    <row r="52" ht="16.899999999999999" customHeight="1" x14ac:dyDescent="0.4"/>
    <row r="53" ht="16.899999999999999" customHeight="1" x14ac:dyDescent="0.4"/>
  </sheetData>
  <mergeCells count="95">
    <mergeCell ref="B33:C33"/>
    <mergeCell ref="Q31:S31"/>
    <mergeCell ref="T31:V31"/>
    <mergeCell ref="W31:Y31"/>
    <mergeCell ref="Z31:AB31"/>
    <mergeCell ref="N31:P31"/>
    <mergeCell ref="B31:D31"/>
    <mergeCell ref="E31:G31"/>
    <mergeCell ref="H31:J31"/>
    <mergeCell ref="K31:M31"/>
    <mergeCell ref="A26:AI26"/>
    <mergeCell ref="B28:D28"/>
    <mergeCell ref="E28:G28"/>
    <mergeCell ref="H28:J28"/>
    <mergeCell ref="K28:M28"/>
    <mergeCell ref="N28:P28"/>
    <mergeCell ref="Q28:S28"/>
    <mergeCell ref="AF31:AH31"/>
    <mergeCell ref="T28:V28"/>
    <mergeCell ref="W28:Y28"/>
    <mergeCell ref="Z28:AB28"/>
    <mergeCell ref="AC28:AE28"/>
    <mergeCell ref="AF28:AH28"/>
    <mergeCell ref="AC31:AE31"/>
    <mergeCell ref="W21:Y21"/>
    <mergeCell ref="AC21:AE21"/>
    <mergeCell ref="AF21:AH21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C14:AE14"/>
    <mergeCell ref="AF14:AH14"/>
    <mergeCell ref="Z21:AB21"/>
    <mergeCell ref="Q17:S17"/>
    <mergeCell ref="T17:V17"/>
    <mergeCell ref="W17:Y17"/>
    <mergeCell ref="Z17:AB17"/>
    <mergeCell ref="AC17:AE17"/>
    <mergeCell ref="A19:AI19"/>
    <mergeCell ref="B21:D21"/>
    <mergeCell ref="E21:G21"/>
    <mergeCell ref="H21:J21"/>
    <mergeCell ref="K21:M21"/>
    <mergeCell ref="N21:P21"/>
    <mergeCell ref="Q21:S21"/>
    <mergeCell ref="T21:V21"/>
    <mergeCell ref="AC10:AE10"/>
    <mergeCell ref="AF10:AH10"/>
    <mergeCell ref="A12:AI12"/>
    <mergeCell ref="B17:D17"/>
    <mergeCell ref="E17:G17"/>
    <mergeCell ref="H17:J17"/>
    <mergeCell ref="K17:M17"/>
    <mergeCell ref="N17:P17"/>
    <mergeCell ref="B14:D14"/>
    <mergeCell ref="E14:G14"/>
    <mergeCell ref="H14:J14"/>
    <mergeCell ref="K14:M14"/>
    <mergeCell ref="N14:P14"/>
    <mergeCell ref="AF17:AH17"/>
    <mergeCell ref="T14:V14"/>
    <mergeCell ref="W14:Y14"/>
    <mergeCell ref="Q10:S10"/>
    <mergeCell ref="Q14:S14"/>
    <mergeCell ref="T10:V10"/>
    <mergeCell ref="W10:Y10"/>
    <mergeCell ref="Z10:AB10"/>
    <mergeCell ref="Z14:AB14"/>
    <mergeCell ref="B10:D10"/>
    <mergeCell ref="E10:G10"/>
    <mergeCell ref="H10:J10"/>
    <mergeCell ref="K10:M10"/>
    <mergeCell ref="N10:P10"/>
    <mergeCell ref="A1:AI1"/>
    <mergeCell ref="A5:AI5"/>
    <mergeCell ref="AK5:AN5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AF7:AH7"/>
  </mergeCells>
  <pageMargins left="0.7" right="0.7" top="0.75" bottom="0.75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7</xdr:row>
                    <xdr:rowOff>0</xdr:rowOff>
                  </from>
                  <to>
                    <xdr:col>3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Drop Down 2">
              <controlPr defaultSize="0" autoLine="0" autoPict="0">
                <anchor moveWithCells="1">
                  <from>
                    <xdr:col>4</xdr:col>
                    <xdr:colOff>19050</xdr:colOff>
                    <xdr:row>7</xdr:row>
                    <xdr:rowOff>0</xdr:rowOff>
                  </from>
                  <to>
                    <xdr:col>6</xdr:col>
                    <xdr:colOff>278130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Drop Down 3">
              <controlPr defaultSize="0" autoLine="0" autoPict="0">
                <anchor moveWithCells="1">
                  <from>
                    <xdr:col>7</xdr:col>
                    <xdr:colOff>19050</xdr:colOff>
                    <xdr:row>7</xdr:row>
                    <xdr:rowOff>0</xdr:rowOff>
                  </from>
                  <to>
                    <xdr:col>9</xdr:col>
                    <xdr:colOff>278130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Drop Down 4">
              <controlPr defaultSize="0" autoLine="0" autoPict="0">
                <anchor moveWithCells="1">
                  <from>
                    <xdr:col>10</xdr:col>
                    <xdr:colOff>19050</xdr:colOff>
                    <xdr:row>7</xdr:row>
                    <xdr:rowOff>0</xdr:rowOff>
                  </from>
                  <to>
                    <xdr:col>12</xdr:col>
                    <xdr:colOff>278130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Drop Down 5">
              <controlPr defaultSize="0" autoLine="0" autoPict="0">
                <anchor moveWithCells="1">
                  <from>
                    <xdr:col>13</xdr:col>
                    <xdr:colOff>19050</xdr:colOff>
                    <xdr:row>7</xdr:row>
                    <xdr:rowOff>0</xdr:rowOff>
                  </from>
                  <to>
                    <xdr:col>15</xdr:col>
                    <xdr:colOff>278130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Drop Down 6">
              <controlPr defaultSize="0" autoLine="0" autoPict="0">
                <anchor moveWithCells="1">
                  <from>
                    <xdr:col>16</xdr:col>
                    <xdr:colOff>19050</xdr:colOff>
                    <xdr:row>7</xdr:row>
                    <xdr:rowOff>0</xdr:rowOff>
                  </from>
                  <to>
                    <xdr:col>18</xdr:col>
                    <xdr:colOff>278130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Drop Down 7">
              <controlPr defaultSize="0" autoLine="0" autoPict="0">
                <anchor moveWithCells="1">
                  <from>
                    <xdr:col>19</xdr:col>
                    <xdr:colOff>19050</xdr:colOff>
                    <xdr:row>7</xdr:row>
                    <xdr:rowOff>0</xdr:rowOff>
                  </from>
                  <to>
                    <xdr:col>21</xdr:col>
                    <xdr:colOff>278130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Drop Down 8">
              <controlPr defaultSize="0" autoLine="0" autoPict="0">
                <anchor moveWithCells="1">
                  <from>
                    <xdr:col>22</xdr:col>
                    <xdr:colOff>19050</xdr:colOff>
                    <xdr:row>7</xdr:row>
                    <xdr:rowOff>0</xdr:rowOff>
                  </from>
                  <to>
                    <xdr:col>24</xdr:col>
                    <xdr:colOff>278130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Drop Down 9">
              <controlPr defaultSize="0" autoLine="0" autoPict="0">
                <anchor moveWithCells="1">
                  <from>
                    <xdr:col>25</xdr:col>
                    <xdr:colOff>19050</xdr:colOff>
                    <xdr:row>7</xdr:row>
                    <xdr:rowOff>0</xdr:rowOff>
                  </from>
                  <to>
                    <xdr:col>27</xdr:col>
                    <xdr:colOff>278130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Drop Down 10">
              <controlPr defaultSize="0" autoLine="0" autoPict="0">
                <anchor moveWithCells="1">
                  <from>
                    <xdr:col>28</xdr:col>
                    <xdr:colOff>19050</xdr:colOff>
                    <xdr:row>7</xdr:row>
                    <xdr:rowOff>0</xdr:rowOff>
                  </from>
                  <to>
                    <xdr:col>30</xdr:col>
                    <xdr:colOff>278130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Drop Down 11">
              <controlPr defaultSize="0" autoLine="0" autoPict="0">
                <anchor moveWithCells="1">
                  <from>
                    <xdr:col>31</xdr:col>
                    <xdr:colOff>19050</xdr:colOff>
                    <xdr:row>7</xdr:row>
                    <xdr:rowOff>0</xdr:rowOff>
                  </from>
                  <to>
                    <xdr:col>33</xdr:col>
                    <xdr:colOff>278130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Drop Down 12">
              <controlPr defaultSize="0" autoLine="0" autoPict="0">
                <anchor moveWithCells="1">
                  <from>
                    <xdr:col>1</xdr:col>
                    <xdr:colOff>19050</xdr:colOff>
                    <xdr:row>14</xdr:row>
                    <xdr:rowOff>0</xdr:rowOff>
                  </from>
                  <to>
                    <xdr:col>3</xdr:col>
                    <xdr:colOff>278130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Drop Down 13">
              <controlPr defaultSize="0" autoLine="0" autoPict="0">
                <anchor moveWithCells="1">
                  <from>
                    <xdr:col>4</xdr:col>
                    <xdr:colOff>19050</xdr:colOff>
                    <xdr:row>14</xdr:row>
                    <xdr:rowOff>0</xdr:rowOff>
                  </from>
                  <to>
                    <xdr:col>6</xdr:col>
                    <xdr:colOff>278130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Drop Down 14">
              <controlPr defaultSize="0" autoLine="0" autoPict="0">
                <anchor moveWithCells="1">
                  <from>
                    <xdr:col>7</xdr:col>
                    <xdr:colOff>19050</xdr:colOff>
                    <xdr:row>14</xdr:row>
                    <xdr:rowOff>0</xdr:rowOff>
                  </from>
                  <to>
                    <xdr:col>9</xdr:col>
                    <xdr:colOff>278130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Drop Down 15">
              <controlPr defaultSize="0" autoLine="0" autoPict="0">
                <anchor moveWithCells="1">
                  <from>
                    <xdr:col>10</xdr:col>
                    <xdr:colOff>19050</xdr:colOff>
                    <xdr:row>14</xdr:row>
                    <xdr:rowOff>0</xdr:rowOff>
                  </from>
                  <to>
                    <xdr:col>12</xdr:col>
                    <xdr:colOff>278130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Drop Down 16">
              <controlPr defaultSize="0" autoLine="0" autoPict="0">
                <anchor moveWithCells="1">
                  <from>
                    <xdr:col>13</xdr:col>
                    <xdr:colOff>19050</xdr:colOff>
                    <xdr:row>14</xdr:row>
                    <xdr:rowOff>0</xdr:rowOff>
                  </from>
                  <to>
                    <xdr:col>15</xdr:col>
                    <xdr:colOff>278130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Drop Down 17">
              <controlPr defaultSize="0" autoLine="0" autoPict="0">
                <anchor moveWithCells="1">
                  <from>
                    <xdr:col>16</xdr:col>
                    <xdr:colOff>19050</xdr:colOff>
                    <xdr:row>14</xdr:row>
                    <xdr:rowOff>0</xdr:rowOff>
                  </from>
                  <to>
                    <xdr:col>18</xdr:col>
                    <xdr:colOff>278130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Drop Down 18">
              <controlPr defaultSize="0" autoLine="0" autoPict="0">
                <anchor moveWithCells="1">
                  <from>
                    <xdr:col>19</xdr:col>
                    <xdr:colOff>19050</xdr:colOff>
                    <xdr:row>14</xdr:row>
                    <xdr:rowOff>0</xdr:rowOff>
                  </from>
                  <to>
                    <xdr:col>21</xdr:col>
                    <xdr:colOff>278130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Drop Down 19">
              <controlPr defaultSize="0" autoLine="0" autoPict="0">
                <anchor moveWithCells="1">
                  <from>
                    <xdr:col>22</xdr:col>
                    <xdr:colOff>19050</xdr:colOff>
                    <xdr:row>14</xdr:row>
                    <xdr:rowOff>0</xdr:rowOff>
                  </from>
                  <to>
                    <xdr:col>24</xdr:col>
                    <xdr:colOff>278130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Drop Down 20">
              <controlPr defaultSize="0" autoLine="0" autoPict="0">
                <anchor moveWithCells="1">
                  <from>
                    <xdr:col>25</xdr:col>
                    <xdr:colOff>19050</xdr:colOff>
                    <xdr:row>14</xdr:row>
                    <xdr:rowOff>0</xdr:rowOff>
                  </from>
                  <to>
                    <xdr:col>27</xdr:col>
                    <xdr:colOff>278130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Drop Down 21">
              <controlPr defaultSize="0" autoLine="0" autoPict="0">
                <anchor moveWithCells="1">
                  <from>
                    <xdr:col>28</xdr:col>
                    <xdr:colOff>19050</xdr:colOff>
                    <xdr:row>14</xdr:row>
                    <xdr:rowOff>0</xdr:rowOff>
                  </from>
                  <to>
                    <xdr:col>30</xdr:col>
                    <xdr:colOff>278130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Drop Down 22">
              <controlPr defaultSize="0" autoLine="0" autoPict="0">
                <anchor moveWithCells="1">
                  <from>
                    <xdr:col>31</xdr:col>
                    <xdr:colOff>19050</xdr:colOff>
                    <xdr:row>14</xdr:row>
                    <xdr:rowOff>0</xdr:rowOff>
                  </from>
                  <to>
                    <xdr:col>33</xdr:col>
                    <xdr:colOff>278130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Drop Down 23">
              <controlPr defaultSize="0" autoLine="0" autoPict="0">
                <anchor moveWithCells="1">
                  <from>
                    <xdr:col>1</xdr:col>
                    <xdr:colOff>19050</xdr:colOff>
                    <xdr:row>21</xdr:row>
                    <xdr:rowOff>0</xdr:rowOff>
                  </from>
                  <to>
                    <xdr:col>3</xdr:col>
                    <xdr:colOff>278130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Drop Down 24">
              <controlPr defaultSize="0" autoLine="0" autoPict="0">
                <anchor moveWithCells="1">
                  <from>
                    <xdr:col>4</xdr:col>
                    <xdr:colOff>19050</xdr:colOff>
                    <xdr:row>21</xdr:row>
                    <xdr:rowOff>0</xdr:rowOff>
                  </from>
                  <to>
                    <xdr:col>6</xdr:col>
                    <xdr:colOff>278130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Drop Down 25">
              <controlPr defaultSize="0" autoLine="0" autoPict="0">
                <anchor moveWithCells="1">
                  <from>
                    <xdr:col>7</xdr:col>
                    <xdr:colOff>19050</xdr:colOff>
                    <xdr:row>21</xdr:row>
                    <xdr:rowOff>0</xdr:rowOff>
                  </from>
                  <to>
                    <xdr:col>9</xdr:col>
                    <xdr:colOff>278130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Drop Down 26">
              <controlPr defaultSize="0" autoLine="0" autoPict="0">
                <anchor moveWithCells="1">
                  <from>
                    <xdr:col>10</xdr:col>
                    <xdr:colOff>19050</xdr:colOff>
                    <xdr:row>21</xdr:row>
                    <xdr:rowOff>0</xdr:rowOff>
                  </from>
                  <to>
                    <xdr:col>12</xdr:col>
                    <xdr:colOff>278130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Drop Down 27">
              <controlPr defaultSize="0" autoLine="0" autoPict="0">
                <anchor moveWithCells="1">
                  <from>
                    <xdr:col>13</xdr:col>
                    <xdr:colOff>19050</xdr:colOff>
                    <xdr:row>21</xdr:row>
                    <xdr:rowOff>0</xdr:rowOff>
                  </from>
                  <to>
                    <xdr:col>15</xdr:col>
                    <xdr:colOff>278130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Drop Down 28">
              <controlPr defaultSize="0" autoLine="0" autoPict="0">
                <anchor moveWithCells="1">
                  <from>
                    <xdr:col>16</xdr:col>
                    <xdr:colOff>19050</xdr:colOff>
                    <xdr:row>21</xdr:row>
                    <xdr:rowOff>0</xdr:rowOff>
                  </from>
                  <to>
                    <xdr:col>18</xdr:col>
                    <xdr:colOff>278130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Drop Down 29">
              <controlPr defaultSize="0" autoLine="0" autoPict="0">
                <anchor moveWithCells="1">
                  <from>
                    <xdr:col>19</xdr:col>
                    <xdr:colOff>19050</xdr:colOff>
                    <xdr:row>21</xdr:row>
                    <xdr:rowOff>0</xdr:rowOff>
                  </from>
                  <to>
                    <xdr:col>21</xdr:col>
                    <xdr:colOff>278130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Drop Down 30">
              <controlPr defaultSize="0" autoLine="0" autoPict="0">
                <anchor moveWithCells="1">
                  <from>
                    <xdr:col>22</xdr:col>
                    <xdr:colOff>19050</xdr:colOff>
                    <xdr:row>21</xdr:row>
                    <xdr:rowOff>0</xdr:rowOff>
                  </from>
                  <to>
                    <xdr:col>24</xdr:col>
                    <xdr:colOff>278130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Drop Down 31">
              <controlPr defaultSize="0" autoLine="0" autoPict="0">
                <anchor moveWithCells="1">
                  <from>
                    <xdr:col>25</xdr:col>
                    <xdr:colOff>19050</xdr:colOff>
                    <xdr:row>21</xdr:row>
                    <xdr:rowOff>0</xdr:rowOff>
                  </from>
                  <to>
                    <xdr:col>27</xdr:col>
                    <xdr:colOff>278130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Drop Down 32">
              <controlPr defaultSize="0" autoLine="0" autoPict="0">
                <anchor moveWithCells="1">
                  <from>
                    <xdr:col>28</xdr:col>
                    <xdr:colOff>19050</xdr:colOff>
                    <xdr:row>21</xdr:row>
                    <xdr:rowOff>0</xdr:rowOff>
                  </from>
                  <to>
                    <xdr:col>30</xdr:col>
                    <xdr:colOff>278130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Drop Down 33">
              <controlPr defaultSize="0" autoLine="0" autoPict="0">
                <anchor moveWithCells="1">
                  <from>
                    <xdr:col>31</xdr:col>
                    <xdr:colOff>19050</xdr:colOff>
                    <xdr:row>21</xdr:row>
                    <xdr:rowOff>0</xdr:rowOff>
                  </from>
                  <to>
                    <xdr:col>33</xdr:col>
                    <xdr:colOff>278130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Drop Down 34">
              <controlPr defaultSize="0" autoLine="0" autoPict="0">
                <anchor moveWithCells="1">
                  <from>
                    <xdr:col>1</xdr:col>
                    <xdr:colOff>19050</xdr:colOff>
                    <xdr:row>28</xdr:row>
                    <xdr:rowOff>0</xdr:rowOff>
                  </from>
                  <to>
                    <xdr:col>3</xdr:col>
                    <xdr:colOff>278130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Drop Down 35">
              <controlPr defaultSize="0" autoLine="0" autoPict="0">
                <anchor moveWithCells="1">
                  <from>
                    <xdr:col>4</xdr:col>
                    <xdr:colOff>19050</xdr:colOff>
                    <xdr:row>28</xdr:row>
                    <xdr:rowOff>0</xdr:rowOff>
                  </from>
                  <to>
                    <xdr:col>6</xdr:col>
                    <xdr:colOff>278130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Drop Down 36">
              <controlPr defaultSize="0" autoLine="0" autoPict="0">
                <anchor moveWithCells="1">
                  <from>
                    <xdr:col>7</xdr:col>
                    <xdr:colOff>19050</xdr:colOff>
                    <xdr:row>28</xdr:row>
                    <xdr:rowOff>0</xdr:rowOff>
                  </from>
                  <to>
                    <xdr:col>9</xdr:col>
                    <xdr:colOff>278130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Drop Down 37">
              <controlPr defaultSize="0" autoLine="0" autoPict="0">
                <anchor moveWithCells="1">
                  <from>
                    <xdr:col>10</xdr:col>
                    <xdr:colOff>19050</xdr:colOff>
                    <xdr:row>28</xdr:row>
                    <xdr:rowOff>0</xdr:rowOff>
                  </from>
                  <to>
                    <xdr:col>12</xdr:col>
                    <xdr:colOff>278130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Drop Down 38">
              <controlPr defaultSize="0" autoLine="0" autoPict="0">
                <anchor moveWithCells="1">
                  <from>
                    <xdr:col>13</xdr:col>
                    <xdr:colOff>19050</xdr:colOff>
                    <xdr:row>28</xdr:row>
                    <xdr:rowOff>0</xdr:rowOff>
                  </from>
                  <to>
                    <xdr:col>15</xdr:col>
                    <xdr:colOff>278130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Drop Down 39">
              <controlPr defaultSize="0" autoLine="0" autoPict="0">
                <anchor moveWithCells="1">
                  <from>
                    <xdr:col>16</xdr:col>
                    <xdr:colOff>19050</xdr:colOff>
                    <xdr:row>28</xdr:row>
                    <xdr:rowOff>0</xdr:rowOff>
                  </from>
                  <to>
                    <xdr:col>18</xdr:col>
                    <xdr:colOff>278130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Drop Down 40">
              <controlPr defaultSize="0" autoLine="0" autoPict="0">
                <anchor moveWithCells="1">
                  <from>
                    <xdr:col>19</xdr:col>
                    <xdr:colOff>19050</xdr:colOff>
                    <xdr:row>28</xdr:row>
                    <xdr:rowOff>0</xdr:rowOff>
                  </from>
                  <to>
                    <xdr:col>21</xdr:col>
                    <xdr:colOff>278130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Drop Down 41">
              <controlPr defaultSize="0" autoLine="0" autoPict="0">
                <anchor moveWithCells="1">
                  <from>
                    <xdr:col>22</xdr:col>
                    <xdr:colOff>19050</xdr:colOff>
                    <xdr:row>28</xdr:row>
                    <xdr:rowOff>0</xdr:rowOff>
                  </from>
                  <to>
                    <xdr:col>24</xdr:col>
                    <xdr:colOff>278130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Drop Down 42">
              <controlPr defaultSize="0" autoLine="0" autoPict="0">
                <anchor moveWithCells="1">
                  <from>
                    <xdr:col>25</xdr:col>
                    <xdr:colOff>19050</xdr:colOff>
                    <xdr:row>28</xdr:row>
                    <xdr:rowOff>0</xdr:rowOff>
                  </from>
                  <to>
                    <xdr:col>27</xdr:col>
                    <xdr:colOff>278130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Drop Down 43">
              <controlPr defaultSize="0" autoLine="0" autoPict="0">
                <anchor moveWithCells="1">
                  <from>
                    <xdr:col>28</xdr:col>
                    <xdr:colOff>19050</xdr:colOff>
                    <xdr:row>28</xdr:row>
                    <xdr:rowOff>0</xdr:rowOff>
                  </from>
                  <to>
                    <xdr:col>30</xdr:col>
                    <xdr:colOff>278130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Drop Down 44">
              <controlPr defaultSize="0" autoLine="0" autoPict="0">
                <anchor moveWithCells="1">
                  <from>
                    <xdr:col>31</xdr:col>
                    <xdr:colOff>19050</xdr:colOff>
                    <xdr:row>28</xdr:row>
                    <xdr:rowOff>0</xdr:rowOff>
                  </from>
                  <to>
                    <xdr:col>33</xdr:col>
                    <xdr:colOff>278130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G232"/>
  <sheetViews>
    <sheetView workbookViewId="0">
      <selection activeCell="C16" sqref="C16"/>
    </sheetView>
  </sheetViews>
  <sheetFormatPr defaultRowHeight="12.3" x14ac:dyDescent="0.4"/>
  <cols>
    <col min="1" max="1" width="21" customWidth="1"/>
    <col min="2" max="2" width="35.27734375" customWidth="1"/>
    <col min="3" max="3" width="33.38671875" customWidth="1"/>
    <col min="4" max="4" width="21.38671875" hidden="1" customWidth="1"/>
    <col min="5" max="5" width="22.27734375" hidden="1" customWidth="1"/>
    <col min="6" max="6" width="23.38671875" hidden="1" customWidth="1"/>
    <col min="7" max="7" width="24.27734375" hidden="1" customWidth="1"/>
    <col min="8" max="9" width="9.109375" hidden="1" customWidth="1"/>
    <col min="10" max="10" width="16.109375" hidden="1" customWidth="1"/>
    <col min="11" max="11" width="10.38671875" hidden="1" customWidth="1"/>
    <col min="12" max="12" width="9.38671875" hidden="1" customWidth="1"/>
    <col min="13" max="13" width="11" hidden="1" customWidth="1"/>
    <col min="14" max="14" width="12.609375" hidden="1" customWidth="1"/>
    <col min="15" max="15" width="12.71875" hidden="1" customWidth="1"/>
    <col min="16" max="16" width="7.38671875" hidden="1" customWidth="1"/>
    <col min="17" max="17" width="12.38671875" hidden="1" customWidth="1"/>
    <col min="18" max="27" width="9.109375" hidden="1" customWidth="1"/>
    <col min="28" max="28" width="0" hidden="1" customWidth="1"/>
  </cols>
  <sheetData>
    <row r="1" spans="1:33" x14ac:dyDescent="0.4">
      <c r="A1" s="108" t="s">
        <v>110</v>
      </c>
      <c r="B1" s="108"/>
      <c r="C1" s="108"/>
      <c r="D1" s="72"/>
      <c r="E1" s="72"/>
      <c r="F1" s="72"/>
      <c r="G1" s="72"/>
      <c r="J1" t="s">
        <v>89</v>
      </c>
      <c r="Q1" s="109" t="s">
        <v>90</v>
      </c>
      <c r="R1" s="109"/>
      <c r="S1" s="109"/>
      <c r="T1" s="109"/>
      <c r="U1" s="109"/>
      <c r="W1" s="109" t="s">
        <v>91</v>
      </c>
      <c r="X1" s="109"/>
      <c r="Y1" s="109"/>
      <c r="Z1" s="109"/>
      <c r="AA1" s="109"/>
      <c r="AB1" s="74" t="s">
        <v>92</v>
      </c>
      <c r="AC1" s="73"/>
      <c r="AD1" s="73"/>
      <c r="AE1" s="73"/>
      <c r="AF1" s="73"/>
      <c r="AG1" s="73"/>
    </row>
    <row r="2" spans="1:33" x14ac:dyDescent="0.4">
      <c r="J2" s="1" t="s">
        <v>93</v>
      </c>
      <c r="K2" s="1" t="s">
        <v>94</v>
      </c>
      <c r="L2" s="1" t="s">
        <v>95</v>
      </c>
      <c r="M2" s="1" t="s">
        <v>96</v>
      </c>
      <c r="N2" s="1" t="s">
        <v>97</v>
      </c>
      <c r="O2" s="1" t="s">
        <v>98</v>
      </c>
      <c r="Q2" s="1">
        <v>1</v>
      </c>
      <c r="R2" s="1">
        <v>2</v>
      </c>
      <c r="S2" s="1">
        <v>3</v>
      </c>
      <c r="T2" s="1">
        <v>4</v>
      </c>
      <c r="U2" s="1">
        <v>5</v>
      </c>
      <c r="W2" s="1">
        <v>1</v>
      </c>
      <c r="X2" s="1">
        <v>2</v>
      </c>
      <c r="Y2" s="1">
        <v>3</v>
      </c>
      <c r="Z2" s="1">
        <v>4</v>
      </c>
      <c r="AA2" s="1">
        <v>5</v>
      </c>
      <c r="AC2" s="32" t="s">
        <v>111</v>
      </c>
      <c r="AD2" s="1"/>
      <c r="AE2" s="1"/>
      <c r="AF2" s="1"/>
      <c r="AG2" s="1"/>
    </row>
    <row r="3" spans="1:33" x14ac:dyDescent="0.4">
      <c r="A3" s="85" t="s">
        <v>99</v>
      </c>
      <c r="B3" s="85" t="s">
        <v>100</v>
      </c>
      <c r="C3" s="85" t="s">
        <v>101</v>
      </c>
      <c r="J3" s="1">
        <v>0</v>
      </c>
    </row>
    <row r="4" spans="1:33" x14ac:dyDescent="0.4">
      <c r="A4" s="3">
        <v>1</v>
      </c>
      <c r="B4" s="75">
        <v>0</v>
      </c>
      <c r="C4" s="76" t="str">
        <f>IF(B4&gt;=$J$3,IF(B4&lt;$J$7,D4,IF(B4&gt;=$J$7,IF(B4&lt;$J$10,E4,IF(B4&gt;=$J$10,IF(B4&lt;$J$13,F4,IF(B4&gt;=$J$13,IF(B4&lt;$J$15,G4))))))))</f>
        <v>Specify Profile Pressure</v>
      </c>
      <c r="D4" s="77" t="str">
        <f>IF(B4=$J$3,"Specify Profile Pressure",IF(B4&lt;$J$4,"Profile Pressure Too Low",IF(B4&gt;=$J$4,IF(B4&lt;$J$5,B4*Q4+W4,IF(B4&gt;=$J$5,IF(B4&lt;$J$6,B4*Q5+W5, IF(B4&gt;=$J$6,IF(B4&lt;$J$7,B4*Q6+W6))))))))</f>
        <v>Specify Profile Pressure</v>
      </c>
      <c r="E4" s="78" t="b">
        <f>IF(B4&gt;=$J$7,IF(B4&lt;$J$8,B4*Q7+W7,IF(B4&gt;=$J$8,IF(B4&lt;$J$9,B4*Q8+W8,IF(B4&gt;=$J$9,IF(B4&lt;$J$10,B4*Q9+W9))))))</f>
        <v>0</v>
      </c>
      <c r="F4" s="79" t="b">
        <f>IF(B4&gt;=$J$10,IF(B4&lt;$J$11,B4*Q10+W10,IF(B4&gt;=$J$11,IF(B4&lt;$J$12,B4*Q11+W11,IF(B4&gt;=$J$12,IF(B4&lt;$J$13,B4*Q12+W12))))))</f>
        <v>0</v>
      </c>
      <c r="G4" s="73" t="b">
        <f>IF(B4&gt;=$J$13,IF(B4&lt;=$J$14,B4*Q13+W13,IF(B4&gt;$J$14,IF(B4&lt;$J$15,"Profile Pressure Too High"))))</f>
        <v>0</v>
      </c>
      <c r="H4" s="79"/>
      <c r="I4" s="79"/>
      <c r="J4" s="1">
        <f>0.15</f>
        <v>0.15</v>
      </c>
      <c r="K4" s="80">
        <v>697.15</v>
      </c>
      <c r="L4" s="1">
        <v>2035.5</v>
      </c>
      <c r="M4" s="80">
        <v>1740.9</v>
      </c>
      <c r="N4" s="1">
        <v>3037.1879999999996</v>
      </c>
      <c r="O4" s="1">
        <v>4212.45</v>
      </c>
      <c r="Q4" s="1">
        <f t="shared" ref="Q4:Q13" si="0">(K5-K4)/(J5-J4)</f>
        <v>2169.3999999999996</v>
      </c>
      <c r="R4" s="1">
        <f t="shared" ref="R4:R13" si="1">(L5-L4)/(J5-J4)</f>
        <v>7289.9999999999973</v>
      </c>
      <c r="S4" s="1">
        <f t="shared" ref="S4:S13" si="2">(M5-M4)/(J5-J4)</f>
        <v>3359.9999999999991</v>
      </c>
      <c r="T4" s="1">
        <f t="shared" ref="T4:T13" si="3">(N5-N4)/(J5-J4)</f>
        <v>10006.320000000002</v>
      </c>
      <c r="U4" s="1">
        <f t="shared" ref="U4:U13" si="4">(O5-O4)/(J5-J4)</f>
        <v>105750.99999999997</v>
      </c>
      <c r="V4" s="1"/>
      <c r="W4" s="1">
        <f>K4-Q4*J4</f>
        <v>371.74000000000007</v>
      </c>
      <c r="X4" s="1">
        <f>L4-R4*J4</f>
        <v>942.00000000000045</v>
      </c>
      <c r="Y4" s="1">
        <f>M4-S4*J4</f>
        <v>1236.9000000000003</v>
      </c>
      <c r="Z4" s="1">
        <f>N4-T4*J4</f>
        <v>1536.2399999999996</v>
      </c>
      <c r="AA4" s="1">
        <f>O4-U4*J4</f>
        <v>-11650.199999999993</v>
      </c>
    </row>
    <row r="5" spans="1:33" x14ac:dyDescent="0.4">
      <c r="A5" s="3">
        <v>2</v>
      </c>
      <c r="B5" s="81">
        <v>0</v>
      </c>
      <c r="C5" s="76" t="str">
        <f>IF(B5&gt;=$J$3,IF(B5&lt;$J$7,D5,IF(B5&gt;=$J$7,IF(B5&lt;$J$10,E5,IF(B5&gt;=$J$10,IF(B5&lt;$J$13,F5,IF(B5&gt;=$J$13,IF(B5&lt;$J$15,G5))))))))</f>
        <v>Specify Profile Pressure</v>
      </c>
      <c r="D5" s="77" t="str">
        <f>IF(B5=$J$3,"Specify Profile Pressure",IF(B5&lt;$J$4,"Profile Pressure Too Low",IF(B5&gt;=$J$4,IF(B5&lt;$J$5,B5*R4+X4,IF(B5&gt;=$J$5,IF(B5&lt;$J$6,B5*R5+X5, IF(B5&gt;=$J$6,IF(B5&lt;$J$7,B5*R6+X6))))))))</f>
        <v>Specify Profile Pressure</v>
      </c>
      <c r="E5" s="78" t="b">
        <f>IF(B5&gt;=$J$7,IF(B5&lt;$J$8,B5*R7+X7,IF(B5&gt;=$J$8,IF(B5&lt;$J$9,B5*R8+X8,IF(B5&gt;=$J$9,IF(B5&lt;$J$10,B5*R9+X9))))))</f>
        <v>0</v>
      </c>
      <c r="F5" s="79" t="b">
        <f>IF(B5&gt;=$J$10,IF(B5&lt;$J$11,B5*R10+X10,IF(B5&gt;=$J$11,IF(B5&lt;$J$12,B5*R11+X11,IF(B5&gt;=$J$12,IF(B5&lt;$J$13,B5*R12+X12))))))</f>
        <v>0</v>
      </c>
      <c r="G5" s="73" t="b">
        <f>IF(B5&gt;=$J$13,IF(B5&lt;=$J$14,B5*R13+X13,IF(B5&gt;$J$14,IF(B5&lt;$J$15,"Profile Pressure Too High"))))</f>
        <v>0</v>
      </c>
      <c r="J5" s="1">
        <f>J4+0.05</f>
        <v>0.2</v>
      </c>
      <c r="K5" s="80">
        <v>805.62</v>
      </c>
      <c r="L5" s="80">
        <v>2400</v>
      </c>
      <c r="M5" s="80">
        <v>1908.9</v>
      </c>
      <c r="N5" s="1">
        <v>3537.5039999999999</v>
      </c>
      <c r="O5" s="80">
        <v>9500</v>
      </c>
      <c r="Q5" s="1">
        <f t="shared" si="0"/>
        <v>7222.8000000000011</v>
      </c>
      <c r="R5" s="1">
        <f t="shared" si="1"/>
        <v>6372</v>
      </c>
      <c r="S5" s="1">
        <f t="shared" si="2"/>
        <v>7602</v>
      </c>
      <c r="T5" s="1">
        <f t="shared" si="3"/>
        <v>7888.7999999999938</v>
      </c>
      <c r="U5" s="1">
        <f t="shared" si="4"/>
        <v>64610.000000000015</v>
      </c>
      <c r="V5" s="1"/>
      <c r="W5" s="1">
        <f t="shared" ref="W5:W13" si="5">K5-Q5*J5</f>
        <v>-638.9400000000004</v>
      </c>
      <c r="X5" s="1">
        <f t="shared" ref="X5:X13" si="6">L5-R5*J5</f>
        <v>1125.5999999999999</v>
      </c>
      <c r="Y5" s="1">
        <f t="shared" ref="Y5:Y13" si="7">M5-S5*J5</f>
        <v>388.5</v>
      </c>
      <c r="Z5" s="1">
        <f t="shared" ref="Z5:Z13" si="8">N5-T5*J5</f>
        <v>1959.7440000000011</v>
      </c>
      <c r="AA5" s="1">
        <f t="shared" ref="AA5:AA13" si="9">O5-U5*J5</f>
        <v>-3422.0000000000036</v>
      </c>
    </row>
    <row r="6" spans="1:33" x14ac:dyDescent="0.4">
      <c r="A6" s="3">
        <v>3</v>
      </c>
      <c r="B6" s="81">
        <v>0</v>
      </c>
      <c r="C6" s="76" t="str">
        <f>IF(B6&gt;=$J$3,IF(B6&lt;$J$7,D6,IF(B6&gt;=$J$7,IF(B6&lt;$J$10,E6,IF(B6&gt;=$J$10,IF(B6&lt;$J$13,F6,IF(B6&gt;=$J$13,IF(B6&lt;$J$15,G6))))))))</f>
        <v>Specify Profile Pressure</v>
      </c>
      <c r="D6" s="77" t="str">
        <f>IF(B6=$J$3,"Specify Profile Pressure",IF(B6&lt;$J$4,"Profile Pressure Too Low",IF(B6&gt;=$J$4,IF(B6&lt;$J$5,B6*S4+Y4,IF(B6&gt;=$J$5,IF(B6&lt;$J$6,B6*S5+Y5, IF(B6&gt;=$J$6,IF(B6&lt;$J$7,B6*S6+Y6))))))))</f>
        <v>Specify Profile Pressure</v>
      </c>
      <c r="E6" s="78" t="b">
        <f>IF(B6&gt;=$J$7,IF(B6&lt;$J$8,B6*S7+Y7,IF(B6&gt;=$J$8,IF(B6&lt;$J$9,B6*S8+Y8,IF(B6&gt;=$J$9,IF(B6&lt;$J$10,B6*S9+Y9))))))</f>
        <v>0</v>
      </c>
      <c r="F6" s="79" t="b">
        <f>IF(B6&gt;=$J$10,IF(B6&lt;$J$11,B6*S10+Y10,IF(B6&gt;=$J$11,IF(B6&lt;$J$12,B6*S11+Y11,IF(B6&gt;=$J$12,IF(B6&lt;$J$13,B6*S12+Y12))))))</f>
        <v>0</v>
      </c>
      <c r="G6" s="73" t="b">
        <f>IF(B6&gt;=$J$13,IF(B6&lt;=$J$14,B6*S13+Y13,IF(B6&gt;$J$14,IF(B6&lt;$J$15,"Profile Pressure Too High"))))</f>
        <v>0</v>
      </c>
      <c r="J6" s="1">
        <f t="shared" ref="J6:J14" si="10">J5+0.05</f>
        <v>0.25</v>
      </c>
      <c r="K6" s="80">
        <v>1166.76</v>
      </c>
      <c r="L6" s="1">
        <v>2718.6</v>
      </c>
      <c r="M6" s="80">
        <v>2289</v>
      </c>
      <c r="N6" s="1">
        <v>3931.9439999999995</v>
      </c>
      <c r="O6" s="1">
        <v>12730.5</v>
      </c>
      <c r="Q6" s="1">
        <f t="shared" si="0"/>
        <v>12255.400000000001</v>
      </c>
      <c r="R6" s="1">
        <f t="shared" si="1"/>
        <v>5628.0000000000027</v>
      </c>
      <c r="S6" s="1">
        <f t="shared" si="2"/>
        <v>34944.000000000007</v>
      </c>
      <c r="T6" s="1">
        <f t="shared" si="3"/>
        <v>10255.44</v>
      </c>
      <c r="U6" s="1">
        <f t="shared" si="4"/>
        <v>45390.000000000007</v>
      </c>
      <c r="V6" s="1"/>
      <c r="W6" s="1">
        <f t="shared" si="5"/>
        <v>-1897.0900000000004</v>
      </c>
      <c r="X6" s="1">
        <f t="shared" si="6"/>
        <v>1311.5999999999992</v>
      </c>
      <c r="Y6" s="1">
        <f t="shared" si="7"/>
        <v>-6447.0000000000018</v>
      </c>
      <c r="Z6" s="1">
        <f t="shared" si="8"/>
        <v>1368.0839999999994</v>
      </c>
      <c r="AA6" s="1">
        <f t="shared" si="9"/>
        <v>1382.9999999999982</v>
      </c>
    </row>
    <row r="7" spans="1:33" x14ac:dyDescent="0.4">
      <c r="A7" s="3">
        <v>4</v>
      </c>
      <c r="B7" s="81">
        <v>0</v>
      </c>
      <c r="C7" s="76" t="str">
        <f>IF(B7&gt;=$J$3,IF(B7&lt;$J$7,D7,IF(B7&gt;=$J$7,IF(B7&lt;$J$10,E7,IF(B7&gt;=$J$10,IF(B7&lt;$J$13,F7,IF(B7&gt;=$J$13,IF(B7&lt;$J$15,G7))))))))</f>
        <v>Specify Profile Pressure</v>
      </c>
      <c r="D7" s="77" t="str">
        <f>IF(B7=$J$3,"Specify Profile Pressure",IF(B7&lt;$J$4,"Profile Pressure Too Low",IF(B7&gt;=$J$4,IF(B7&lt;$J$5,B7*T4+Z4,IF(B7&gt;=$J$5,IF(B7&lt;$J$6,B7*T5+Z5, IF(B7&gt;=$J$6,IF(B7&lt;$J$7,B7*T6+Z6))))))))</f>
        <v>Specify Profile Pressure</v>
      </c>
      <c r="E7" s="78" t="b">
        <f>IF(B7&gt;=$J$7,IF(B7&lt;$J$8,B7*T7+Z7,IF(B7&gt;=$J$8,IF(B7&lt;$J$9,B7*T8+Z8,IF(B7&gt;=$J$9,IF(B7&lt;$J$10,B7*T9+Z9))))))</f>
        <v>0</v>
      </c>
      <c r="F7" s="79" t="b">
        <f>IF(B7&gt;=$J$10,IF(B7&lt;$J$11,B7*T10+Z10,IF(B7&gt;=$J$11,IF(B7&lt;$J$12,B7*T11+Z11,IF(B7&gt;=$J$12,IF(B7&lt;$J$13,B7*T12+Z12))))))</f>
        <v>0</v>
      </c>
      <c r="G7" s="73" t="b">
        <f>IF(B7&gt;=$J$13,IF(B7&lt;=$J$14,B7*T13+Z13,IF(B7&gt;$J$14,IF(B7&lt;$J$15,"Profile Pressure Too High"))))</f>
        <v>0</v>
      </c>
      <c r="J7" s="1">
        <f t="shared" si="10"/>
        <v>0.3</v>
      </c>
      <c r="K7" s="80">
        <v>1779.53</v>
      </c>
      <c r="L7" s="80">
        <v>3000</v>
      </c>
      <c r="M7" s="80">
        <v>4036.2</v>
      </c>
      <c r="N7" s="1">
        <v>4444.7159999999994</v>
      </c>
      <c r="O7" s="80">
        <v>15000</v>
      </c>
      <c r="Q7" s="1">
        <f t="shared" si="0"/>
        <v>5134.4000000000015</v>
      </c>
      <c r="R7" s="1">
        <f t="shared" si="1"/>
        <v>6930.0000000000018</v>
      </c>
      <c r="S7" s="1">
        <f t="shared" si="2"/>
        <v>12810.000000000004</v>
      </c>
      <c r="T7" s="1">
        <f t="shared" si="3"/>
        <v>7016.880000000021</v>
      </c>
      <c r="U7" s="1">
        <f t="shared" si="4"/>
        <v>40170.000000000007</v>
      </c>
      <c r="V7" s="1"/>
      <c r="W7" s="1">
        <f t="shared" si="5"/>
        <v>239.20999999999958</v>
      </c>
      <c r="X7" s="1">
        <f t="shared" si="6"/>
        <v>920.99999999999955</v>
      </c>
      <c r="Y7" s="1">
        <f t="shared" si="7"/>
        <v>193.19999999999891</v>
      </c>
      <c r="Z7" s="1">
        <f t="shared" si="8"/>
        <v>2339.6519999999932</v>
      </c>
      <c r="AA7" s="1">
        <f t="shared" si="9"/>
        <v>2948.9999999999982</v>
      </c>
    </row>
    <row r="8" spans="1:33" x14ac:dyDescent="0.4">
      <c r="A8" s="3">
        <v>5</v>
      </c>
      <c r="B8" s="75">
        <v>0</v>
      </c>
      <c r="C8" s="76" t="str">
        <f>IF(B8&gt;=$J$3,IF(B8&lt;$J$7,D8,IF(B8&gt;=$J$7,IF(B8&lt;$J$10,E8,IF(B8&gt;=$J$10,IF(B8&lt;$J$13,F8,IF(B8&gt;=$J$13,IF(B8&lt;$J$15,G8))))))))</f>
        <v>Specify Profile Pressure</v>
      </c>
      <c r="D8" s="77" t="str">
        <f>IF(B8=$J$3,"Specify Profile Pressure",IF(B8&lt;$J$4,"Profile Pressure Too Low",IF(B8&gt;=$J$4,IF(B8&lt;$J$5,B8*U4+AA4,IF(B8&gt;=$J$5,IF(B8&lt;$J$6,B8*U5+AA5, IF(B8&gt;=$J$6,IF(B8&lt;$J$7,B8*U6+AA6))))))))</f>
        <v>Specify Profile Pressure</v>
      </c>
      <c r="E8" s="78" t="b">
        <f>IF(B8&gt;=$J$7,IF(B8&lt;$J$8,B8*U7+AA7,IF(B8&gt;=$J$8,IF(B8&lt;$J$9,B8*U8+AA8,IF(B8&gt;=$J$9,IF(B8&lt;$J$10,B8*U9+AA9))))))</f>
        <v>0</v>
      </c>
      <c r="F8" s="79" t="b">
        <f>IF(B8&gt;=$J$10,IF(B8&lt;$J$11,B8*U10+AA10,IF(B8&gt;=$J$11,IF(B8&lt;$J$12,B8*U11+AA11,IF(B8&gt;=$J$12,IF(B8&lt;$J$13,B8*U12+AA12))))))</f>
        <v>0</v>
      </c>
      <c r="G8" s="73" t="b">
        <f>IF(B8&gt;=$J$13,IF(B8&lt;=$J$14,B8*U13+AA13,IF(B8&gt;$J$14,IF(B8&lt;$J$15,"Profile Pressure Too High"))))</f>
        <v>0</v>
      </c>
      <c r="J8" s="1">
        <f t="shared" si="10"/>
        <v>0.35</v>
      </c>
      <c r="K8" s="80">
        <v>2036.25</v>
      </c>
      <c r="L8" s="1">
        <v>3346.5</v>
      </c>
      <c r="M8" s="80">
        <v>4676.7</v>
      </c>
      <c r="N8" s="1">
        <v>4795.5600000000004</v>
      </c>
      <c r="O8" s="1">
        <v>17008.5</v>
      </c>
      <c r="Q8" s="1">
        <f t="shared" si="0"/>
        <v>5111.9999999999991</v>
      </c>
      <c r="R8" s="1">
        <f t="shared" si="1"/>
        <v>13070.000000000004</v>
      </c>
      <c r="S8" s="1">
        <f t="shared" si="2"/>
        <v>3366.0000000000045</v>
      </c>
      <c r="T8" s="1">
        <f t="shared" si="3"/>
        <v>32883.839999999989</v>
      </c>
      <c r="U8" s="1">
        <f t="shared" si="4"/>
        <v>43830.000000000007</v>
      </c>
      <c r="V8" s="1"/>
      <c r="W8" s="1">
        <f t="shared" si="5"/>
        <v>247.05000000000041</v>
      </c>
      <c r="X8" s="1">
        <f t="shared" si="6"/>
        <v>-1228.0000000000009</v>
      </c>
      <c r="Y8" s="1">
        <f t="shared" si="7"/>
        <v>3498.5999999999985</v>
      </c>
      <c r="Z8" s="1">
        <f t="shared" si="8"/>
        <v>-6713.7839999999951</v>
      </c>
      <c r="AA8" s="1">
        <f t="shared" si="9"/>
        <v>1667.9999999999982</v>
      </c>
    </row>
    <row r="9" spans="1:33" x14ac:dyDescent="0.4">
      <c r="B9" s="1"/>
      <c r="C9" s="73"/>
      <c r="D9" s="1"/>
      <c r="J9" s="1">
        <f t="shared" si="10"/>
        <v>0.39999999999999997</v>
      </c>
      <c r="K9" s="80">
        <v>2291.85</v>
      </c>
      <c r="L9" s="80">
        <v>4000</v>
      </c>
      <c r="M9" s="80">
        <v>4845</v>
      </c>
      <c r="N9" s="1">
        <v>6439.7519999999995</v>
      </c>
      <c r="O9" s="80">
        <v>19200</v>
      </c>
      <c r="Q9" s="1">
        <f t="shared" si="0"/>
        <v>3166.920000000001</v>
      </c>
      <c r="R9" s="1">
        <f t="shared" si="1"/>
        <v>24190.000000000004</v>
      </c>
      <c r="S9" s="1">
        <f t="shared" si="2"/>
        <v>2682.0000000000077</v>
      </c>
      <c r="T9" s="1">
        <f t="shared" si="3"/>
        <v>6601.6799999999985</v>
      </c>
      <c r="U9" s="1">
        <f t="shared" si="4"/>
        <v>35520.000000000007</v>
      </c>
      <c r="V9" s="1"/>
      <c r="W9" s="1">
        <f t="shared" si="5"/>
        <v>1025.0819999999997</v>
      </c>
      <c r="X9" s="1">
        <f t="shared" si="6"/>
        <v>-5676</v>
      </c>
      <c r="Y9" s="1">
        <f t="shared" si="7"/>
        <v>3772.1999999999971</v>
      </c>
      <c r="Z9" s="1">
        <f t="shared" si="8"/>
        <v>3799.0800000000004</v>
      </c>
      <c r="AA9" s="1">
        <f t="shared" si="9"/>
        <v>4991.9999999999982</v>
      </c>
    </row>
    <row r="10" spans="1:33" x14ac:dyDescent="0.4">
      <c r="B10" s="1"/>
      <c r="C10" s="73"/>
      <c r="D10" s="1"/>
      <c r="J10" s="1">
        <f t="shared" si="10"/>
        <v>0.44999999999999996</v>
      </c>
      <c r="K10" s="80">
        <v>2450.1959999999999</v>
      </c>
      <c r="L10" s="1">
        <v>5209.5</v>
      </c>
      <c r="M10" s="80">
        <v>4979.1000000000004</v>
      </c>
      <c r="N10" s="1">
        <v>6769.8359999999993</v>
      </c>
      <c r="O10" s="1">
        <v>20976</v>
      </c>
      <c r="Q10" s="1">
        <f t="shared" si="0"/>
        <v>4111.4400000000032</v>
      </c>
      <c r="R10" s="1">
        <f t="shared" si="1"/>
        <v>7810.0000000000018</v>
      </c>
      <c r="S10" s="1">
        <f t="shared" si="2"/>
        <v>3611.99999999999</v>
      </c>
      <c r="T10" s="1">
        <f t="shared" si="3"/>
        <v>2076.0000000000041</v>
      </c>
      <c r="U10" s="1">
        <f t="shared" si="4"/>
        <v>16480.000000000004</v>
      </c>
      <c r="V10" s="1"/>
      <c r="W10" s="1">
        <f t="shared" si="5"/>
        <v>600.04799999999864</v>
      </c>
      <c r="X10" s="1">
        <f t="shared" si="6"/>
        <v>1694.9999999999995</v>
      </c>
      <c r="Y10" s="1">
        <f t="shared" si="7"/>
        <v>3353.7000000000053</v>
      </c>
      <c r="Z10" s="1">
        <f t="shared" si="8"/>
        <v>5835.6359999999977</v>
      </c>
      <c r="AA10" s="1">
        <f t="shared" si="9"/>
        <v>13560</v>
      </c>
    </row>
    <row r="11" spans="1:33" ht="12.75" customHeight="1" x14ac:dyDescent="0.45">
      <c r="A11" s="82" t="s">
        <v>102</v>
      </c>
      <c r="B11" s="82"/>
      <c r="C11" s="82"/>
      <c r="D11" s="1"/>
      <c r="J11" s="1">
        <f t="shared" si="10"/>
        <v>0.49999999999999994</v>
      </c>
      <c r="K11" s="80">
        <v>2655.768</v>
      </c>
      <c r="L11" s="80">
        <v>5600</v>
      </c>
      <c r="M11" s="80">
        <v>5159.7</v>
      </c>
      <c r="N11" s="1">
        <v>6873.6359999999995</v>
      </c>
      <c r="O11" s="80">
        <v>21800</v>
      </c>
      <c r="Q11" s="1">
        <f t="shared" si="0"/>
        <v>2833.5599999999981</v>
      </c>
      <c r="R11" s="1">
        <f t="shared" si="1"/>
        <v>3575.0000000000009</v>
      </c>
      <c r="S11" s="1">
        <f t="shared" si="2"/>
        <v>35070.000000000007</v>
      </c>
      <c r="T11" s="1">
        <f t="shared" si="3"/>
        <v>12527.280000000013</v>
      </c>
      <c r="U11" s="1">
        <f t="shared" si="4"/>
        <v>9740.0000000000018</v>
      </c>
      <c r="V11" s="1"/>
      <c r="W11" s="1">
        <f t="shared" si="5"/>
        <v>1238.9880000000012</v>
      </c>
      <c r="X11" s="1">
        <f t="shared" si="6"/>
        <v>3812.5</v>
      </c>
      <c r="Y11" s="1">
        <f t="shared" si="7"/>
        <v>-12375.3</v>
      </c>
      <c r="Z11" s="1">
        <f t="shared" si="8"/>
        <v>609.99599999999373</v>
      </c>
      <c r="AA11" s="1">
        <f t="shared" si="9"/>
        <v>16930</v>
      </c>
    </row>
    <row r="12" spans="1:33" ht="12.6" x14ac:dyDescent="0.45">
      <c r="A12" s="82" t="s">
        <v>103</v>
      </c>
      <c r="B12" s="82"/>
      <c r="C12" s="82"/>
      <c r="D12" s="1"/>
      <c r="J12" s="1">
        <f t="shared" si="10"/>
        <v>0.54999999999999993</v>
      </c>
      <c r="K12" s="80">
        <v>2797.4459999999999</v>
      </c>
      <c r="L12" s="1">
        <v>5778.75</v>
      </c>
      <c r="M12" s="80">
        <v>6913.2</v>
      </c>
      <c r="N12" s="1">
        <v>7500</v>
      </c>
      <c r="O12" s="1">
        <v>22287</v>
      </c>
      <c r="Q12" s="1">
        <f t="shared" si="0"/>
        <v>3222.4800000000023</v>
      </c>
      <c r="R12" s="1">
        <f t="shared" si="1"/>
        <v>10424.999999999991</v>
      </c>
      <c r="S12" s="1">
        <f t="shared" si="2"/>
        <v>20117.999999999993</v>
      </c>
      <c r="T12" s="1">
        <f t="shared" si="3"/>
        <v>121250.15999999989</v>
      </c>
      <c r="U12" s="1">
        <f t="shared" si="4"/>
        <v>24259.999999999978</v>
      </c>
      <c r="V12" s="1"/>
      <c r="W12" s="1">
        <f t="shared" si="5"/>
        <v>1025.081999999999</v>
      </c>
      <c r="X12" s="1">
        <f t="shared" si="6"/>
        <v>45.000000000005457</v>
      </c>
      <c r="Y12" s="1">
        <f t="shared" si="7"/>
        <v>-4151.6999999999944</v>
      </c>
      <c r="Z12" s="1">
        <f t="shared" si="8"/>
        <v>-59187.587999999931</v>
      </c>
      <c r="AA12" s="1">
        <f t="shared" si="9"/>
        <v>8944.0000000000127</v>
      </c>
    </row>
    <row r="13" spans="1:33" ht="12.6" x14ac:dyDescent="0.45">
      <c r="A13" s="82"/>
      <c r="B13" s="83"/>
      <c r="C13" s="83"/>
      <c r="D13" s="1"/>
      <c r="J13" s="1">
        <f t="shared" si="10"/>
        <v>0.6</v>
      </c>
      <c r="K13" s="80">
        <v>2958.57</v>
      </c>
      <c r="L13" s="80">
        <v>6300</v>
      </c>
      <c r="M13" s="80">
        <v>7919.1</v>
      </c>
      <c r="N13" s="1">
        <v>13562.508</v>
      </c>
      <c r="O13" s="80">
        <v>23500</v>
      </c>
      <c r="Q13" s="1">
        <f t="shared" si="0"/>
        <v>3611.399999999991</v>
      </c>
      <c r="R13" s="1">
        <f t="shared" si="1"/>
        <v>5789.9999999999945</v>
      </c>
      <c r="S13" s="1">
        <f t="shared" si="2"/>
        <v>18017.999999999978</v>
      </c>
      <c r="T13" s="1">
        <f t="shared" si="3"/>
        <v>48749.83999999996</v>
      </c>
      <c r="U13" s="1">
        <f t="shared" si="4"/>
        <v>21969.999999999982</v>
      </c>
      <c r="V13" s="1"/>
      <c r="W13" s="1">
        <f t="shared" si="5"/>
        <v>791.73000000000548</v>
      </c>
      <c r="X13" s="1">
        <f t="shared" si="6"/>
        <v>2826.0000000000032</v>
      </c>
      <c r="Y13" s="1">
        <f t="shared" si="7"/>
        <v>-2891.6999999999862</v>
      </c>
      <c r="Z13" s="1">
        <f t="shared" si="8"/>
        <v>-15687.395999999977</v>
      </c>
      <c r="AA13" s="1">
        <f t="shared" si="9"/>
        <v>10318.000000000011</v>
      </c>
    </row>
    <row r="14" spans="1:33" ht="12.6" x14ac:dyDescent="0.45">
      <c r="A14" s="82" t="s">
        <v>104</v>
      </c>
      <c r="B14" s="83"/>
      <c r="C14" s="83"/>
      <c r="D14" s="1"/>
      <c r="J14" s="1">
        <f t="shared" si="10"/>
        <v>0.65</v>
      </c>
      <c r="K14" s="80">
        <v>3139.14</v>
      </c>
      <c r="L14" s="1">
        <v>6589.5</v>
      </c>
      <c r="M14" s="80">
        <v>8820</v>
      </c>
      <c r="N14" s="80">
        <v>16000</v>
      </c>
      <c r="O14" s="1">
        <v>24598.5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33" ht="12.6" x14ac:dyDescent="0.45">
      <c r="A15" s="82" t="s">
        <v>134</v>
      </c>
      <c r="B15" s="83"/>
      <c r="C15" s="83"/>
      <c r="D15" s="1"/>
      <c r="J15" s="1">
        <v>100000</v>
      </c>
    </row>
    <row r="16" spans="1:33" x14ac:dyDescent="0.4">
      <c r="A16" s="79"/>
      <c r="B16" s="1"/>
      <c r="C16" s="73"/>
      <c r="D16" s="1"/>
    </row>
    <row r="17" spans="1:11" x14ac:dyDescent="0.4">
      <c r="B17" s="1"/>
      <c r="C17" s="73"/>
      <c r="D17" s="1"/>
    </row>
    <row r="18" spans="1:11" x14ac:dyDescent="0.4">
      <c r="B18" s="1"/>
      <c r="C18" s="73"/>
      <c r="D18" s="1"/>
    </row>
    <row r="19" spans="1:11" x14ac:dyDescent="0.4">
      <c r="B19" s="1"/>
      <c r="C19" s="73"/>
      <c r="D19" s="1"/>
      <c r="J19" s="79"/>
      <c r="K19" s="79"/>
    </row>
    <row r="20" spans="1:11" x14ac:dyDescent="0.4">
      <c r="B20" s="1"/>
      <c r="C20" s="73"/>
      <c r="D20" s="1"/>
      <c r="J20" s="79"/>
      <c r="K20" s="79"/>
    </row>
    <row r="21" spans="1:11" x14ac:dyDescent="0.4">
      <c r="A21" s="1"/>
      <c r="B21" s="1"/>
      <c r="C21" s="1"/>
      <c r="D21" s="1"/>
      <c r="E21" s="1"/>
      <c r="F21" s="1"/>
      <c r="J21" s="79"/>
      <c r="K21" s="84"/>
    </row>
    <row r="22" spans="1:11" x14ac:dyDescent="0.4">
      <c r="A22" s="74"/>
      <c r="B22" s="74"/>
      <c r="C22" s="74"/>
      <c r="D22" s="74"/>
      <c r="E22" s="74"/>
      <c r="F22" s="74"/>
    </row>
    <row r="23" spans="1:11" x14ac:dyDescent="0.4">
      <c r="A23" s="1"/>
      <c r="B23" s="80"/>
      <c r="C23" s="1"/>
      <c r="D23" s="80"/>
      <c r="E23" s="1"/>
      <c r="F23" s="1"/>
    </row>
    <row r="24" spans="1:11" x14ac:dyDescent="0.4">
      <c r="A24" s="1"/>
      <c r="B24" s="80"/>
      <c r="C24" s="80"/>
      <c r="D24" s="80"/>
      <c r="E24" s="1"/>
      <c r="F24" s="80"/>
    </row>
    <row r="25" spans="1:11" x14ac:dyDescent="0.4">
      <c r="A25" s="1"/>
      <c r="B25" s="80"/>
      <c r="C25" s="1"/>
      <c r="D25" s="80"/>
      <c r="E25" s="1"/>
      <c r="F25" s="1"/>
    </row>
    <row r="26" spans="1:11" x14ac:dyDescent="0.4">
      <c r="A26" s="1"/>
      <c r="B26" s="80"/>
      <c r="C26" s="80"/>
      <c r="D26" s="80"/>
      <c r="E26" s="1"/>
      <c r="F26" s="80"/>
    </row>
    <row r="27" spans="1:11" x14ac:dyDescent="0.4">
      <c r="A27" s="1"/>
      <c r="B27" s="80"/>
      <c r="C27" s="1"/>
      <c r="D27" s="80"/>
      <c r="E27" s="1"/>
      <c r="F27" s="1"/>
    </row>
    <row r="28" spans="1:11" x14ac:dyDescent="0.4">
      <c r="A28" s="1"/>
      <c r="B28" s="80"/>
      <c r="C28" s="80"/>
      <c r="D28" s="80"/>
      <c r="E28" s="1"/>
      <c r="F28" s="80"/>
    </row>
    <row r="29" spans="1:11" x14ac:dyDescent="0.4">
      <c r="A29" s="1"/>
      <c r="B29" s="80"/>
      <c r="C29" s="1"/>
      <c r="D29" s="80"/>
      <c r="E29" s="1"/>
      <c r="F29" s="1"/>
    </row>
    <row r="30" spans="1:11" x14ac:dyDescent="0.4">
      <c r="A30" s="1"/>
      <c r="B30" s="80"/>
      <c r="C30" s="80"/>
      <c r="D30" s="80"/>
      <c r="E30" s="1"/>
      <c r="F30" s="80"/>
    </row>
    <row r="31" spans="1:11" x14ac:dyDescent="0.4">
      <c r="A31" s="1"/>
      <c r="B31" s="80"/>
      <c r="C31" s="1"/>
      <c r="D31" s="80"/>
      <c r="E31" s="1"/>
      <c r="F31" s="1"/>
    </row>
    <row r="32" spans="1:11" x14ac:dyDescent="0.4">
      <c r="A32" s="1"/>
      <c r="B32" s="80"/>
      <c r="C32" s="80"/>
      <c r="D32" s="80"/>
      <c r="E32" s="1"/>
      <c r="F32" s="80"/>
    </row>
    <row r="33" spans="1:6" x14ac:dyDescent="0.4">
      <c r="A33" s="1"/>
      <c r="B33" s="80"/>
      <c r="C33" s="1"/>
      <c r="D33" s="80"/>
      <c r="E33" s="80"/>
      <c r="F33" s="1"/>
    </row>
    <row r="34" spans="1:6" x14ac:dyDescent="0.4">
      <c r="A34" s="1"/>
      <c r="B34" s="80"/>
      <c r="C34" s="80"/>
      <c r="D34" s="80"/>
      <c r="E34" s="80"/>
      <c r="F34" s="80"/>
    </row>
    <row r="35" spans="1:6" x14ac:dyDescent="0.4">
      <c r="B35" s="1"/>
      <c r="C35" s="73"/>
      <c r="D35" s="1"/>
    </row>
    <row r="36" spans="1:6" x14ac:dyDescent="0.4">
      <c r="B36" s="1"/>
      <c r="C36" s="73"/>
      <c r="D36" s="1"/>
    </row>
    <row r="37" spans="1:6" x14ac:dyDescent="0.4">
      <c r="B37" s="1"/>
      <c r="C37" s="73"/>
      <c r="D37" s="1"/>
    </row>
    <row r="38" spans="1:6" x14ac:dyDescent="0.4">
      <c r="B38" s="1"/>
      <c r="C38" s="73"/>
      <c r="D38" s="1"/>
    </row>
    <row r="39" spans="1:6" x14ac:dyDescent="0.4">
      <c r="B39" s="1"/>
      <c r="C39" s="73"/>
      <c r="D39" s="1"/>
    </row>
    <row r="40" spans="1:6" x14ac:dyDescent="0.4">
      <c r="B40" s="1"/>
      <c r="C40" s="73"/>
      <c r="D40" s="1"/>
    </row>
    <row r="41" spans="1:6" x14ac:dyDescent="0.4">
      <c r="B41" s="1"/>
      <c r="C41" s="73"/>
      <c r="D41" s="1"/>
    </row>
    <row r="42" spans="1:6" x14ac:dyDescent="0.4">
      <c r="B42" s="1"/>
      <c r="C42" s="73"/>
      <c r="D42" s="1"/>
    </row>
    <row r="43" spans="1:6" x14ac:dyDescent="0.4">
      <c r="B43" s="1"/>
      <c r="C43" s="73"/>
      <c r="D43" s="1"/>
    </row>
    <row r="44" spans="1:6" x14ac:dyDescent="0.4">
      <c r="B44" s="1"/>
      <c r="C44" s="73"/>
      <c r="D44" s="1"/>
    </row>
    <row r="45" spans="1:6" x14ac:dyDescent="0.4">
      <c r="B45" s="1"/>
      <c r="C45" s="73"/>
      <c r="D45" s="1"/>
    </row>
    <row r="46" spans="1:6" x14ac:dyDescent="0.4">
      <c r="B46" s="1"/>
      <c r="C46" s="73"/>
      <c r="D46" s="1"/>
    </row>
    <row r="47" spans="1:6" x14ac:dyDescent="0.4">
      <c r="B47" s="1"/>
      <c r="C47" s="73"/>
      <c r="D47" s="1"/>
    </row>
    <row r="48" spans="1:6" x14ac:dyDescent="0.4">
      <c r="B48" s="1"/>
      <c r="C48" s="73"/>
      <c r="D48" s="1"/>
    </row>
    <row r="49" spans="2:4" x14ac:dyDescent="0.4">
      <c r="B49" s="1"/>
      <c r="C49" s="73"/>
      <c r="D49" s="1"/>
    </row>
    <row r="50" spans="2:4" x14ac:dyDescent="0.4">
      <c r="B50" s="1"/>
      <c r="C50" s="73"/>
      <c r="D50" s="1"/>
    </row>
    <row r="51" spans="2:4" x14ac:dyDescent="0.4">
      <c r="B51" s="1"/>
      <c r="C51" s="73"/>
      <c r="D51" s="1"/>
    </row>
    <row r="52" spans="2:4" x14ac:dyDescent="0.4">
      <c r="B52" s="1"/>
      <c r="C52" s="73"/>
      <c r="D52" s="1"/>
    </row>
    <row r="53" spans="2:4" x14ac:dyDescent="0.4">
      <c r="B53" s="1"/>
      <c r="C53" s="73"/>
      <c r="D53" s="1"/>
    </row>
    <row r="54" spans="2:4" x14ac:dyDescent="0.4">
      <c r="B54" s="1"/>
      <c r="C54" s="73"/>
      <c r="D54" s="1"/>
    </row>
    <row r="55" spans="2:4" x14ac:dyDescent="0.4">
      <c r="B55" s="1"/>
      <c r="C55" s="73"/>
      <c r="D55" s="1"/>
    </row>
    <row r="56" spans="2:4" x14ac:dyDescent="0.4">
      <c r="B56" s="1"/>
      <c r="C56" s="73"/>
      <c r="D56" s="1"/>
    </row>
    <row r="57" spans="2:4" x14ac:dyDescent="0.4">
      <c r="B57" s="1"/>
      <c r="C57" s="73"/>
      <c r="D57" s="1"/>
    </row>
    <row r="58" spans="2:4" x14ac:dyDescent="0.4">
      <c r="B58" s="1"/>
      <c r="C58" s="73"/>
      <c r="D58" s="1"/>
    </row>
    <row r="59" spans="2:4" x14ac:dyDescent="0.4">
      <c r="B59" s="1"/>
      <c r="C59" s="73"/>
      <c r="D59" s="1"/>
    </row>
    <row r="60" spans="2:4" x14ac:dyDescent="0.4">
      <c r="B60" s="1"/>
      <c r="C60" s="73"/>
      <c r="D60" s="1"/>
    </row>
    <row r="61" spans="2:4" x14ac:dyDescent="0.4">
      <c r="B61" s="1"/>
      <c r="C61" s="73"/>
      <c r="D61" s="1"/>
    </row>
    <row r="62" spans="2:4" x14ac:dyDescent="0.4">
      <c r="B62" s="1"/>
      <c r="C62" s="73"/>
      <c r="D62" s="1"/>
    </row>
    <row r="63" spans="2:4" x14ac:dyDescent="0.4">
      <c r="B63" s="1"/>
      <c r="C63" s="73"/>
      <c r="D63" s="1"/>
    </row>
    <row r="64" spans="2:4" x14ac:dyDescent="0.4">
      <c r="B64" s="1"/>
      <c r="C64" s="73"/>
      <c r="D64" s="1"/>
    </row>
    <row r="65" spans="2:4" x14ac:dyDescent="0.4">
      <c r="B65" s="1"/>
      <c r="C65" s="73"/>
      <c r="D65" s="1"/>
    </row>
    <row r="66" spans="2:4" x14ac:dyDescent="0.4">
      <c r="B66" s="1"/>
      <c r="C66" s="73"/>
      <c r="D66" s="1"/>
    </row>
    <row r="67" spans="2:4" x14ac:dyDescent="0.4">
      <c r="B67" s="1"/>
      <c r="C67" s="73"/>
      <c r="D67" s="1"/>
    </row>
    <row r="68" spans="2:4" x14ac:dyDescent="0.4">
      <c r="B68" s="1"/>
      <c r="C68" s="73"/>
      <c r="D68" s="1"/>
    </row>
    <row r="69" spans="2:4" x14ac:dyDescent="0.4">
      <c r="B69" s="1"/>
      <c r="C69" s="73"/>
      <c r="D69" s="1"/>
    </row>
    <row r="70" spans="2:4" x14ac:dyDescent="0.4">
      <c r="B70" s="1"/>
      <c r="C70" s="73"/>
      <c r="D70" s="1"/>
    </row>
    <row r="71" spans="2:4" x14ac:dyDescent="0.4">
      <c r="B71" s="1"/>
      <c r="C71" s="73"/>
      <c r="D71" s="1"/>
    </row>
    <row r="72" spans="2:4" x14ac:dyDescent="0.4">
      <c r="B72" s="1"/>
      <c r="C72" s="73"/>
      <c r="D72" s="1"/>
    </row>
    <row r="73" spans="2:4" x14ac:dyDescent="0.4">
      <c r="B73" s="1"/>
      <c r="C73" s="73"/>
      <c r="D73" s="1"/>
    </row>
    <row r="74" spans="2:4" x14ac:dyDescent="0.4">
      <c r="B74" s="1"/>
      <c r="C74" s="73"/>
      <c r="D74" s="1"/>
    </row>
    <row r="75" spans="2:4" x14ac:dyDescent="0.4">
      <c r="B75" s="1"/>
      <c r="C75" s="73"/>
      <c r="D75" s="1"/>
    </row>
    <row r="76" spans="2:4" x14ac:dyDescent="0.4">
      <c r="B76" s="1"/>
      <c r="C76" s="73"/>
      <c r="D76" s="1"/>
    </row>
    <row r="77" spans="2:4" x14ac:dyDescent="0.4">
      <c r="B77" s="1"/>
      <c r="C77" s="73"/>
      <c r="D77" s="1"/>
    </row>
    <row r="78" spans="2:4" x14ac:dyDescent="0.4">
      <c r="B78" s="1"/>
      <c r="C78" s="73"/>
      <c r="D78" s="1"/>
    </row>
    <row r="79" spans="2:4" x14ac:dyDescent="0.4">
      <c r="B79" s="1"/>
      <c r="C79" s="73"/>
      <c r="D79" s="1"/>
    </row>
    <row r="80" spans="2:4" x14ac:dyDescent="0.4">
      <c r="B80" s="1"/>
      <c r="C80" s="73"/>
      <c r="D80" s="1"/>
    </row>
    <row r="81" spans="2:4" x14ac:dyDescent="0.4">
      <c r="B81" s="1"/>
      <c r="C81" s="73"/>
      <c r="D81" s="1"/>
    </row>
    <row r="82" spans="2:4" x14ac:dyDescent="0.4">
      <c r="B82" s="1"/>
      <c r="C82" s="73"/>
      <c r="D82" s="1"/>
    </row>
    <row r="83" spans="2:4" x14ac:dyDescent="0.4">
      <c r="B83" s="1"/>
      <c r="C83" s="73"/>
      <c r="D83" s="1"/>
    </row>
    <row r="84" spans="2:4" x14ac:dyDescent="0.4">
      <c r="B84" s="1"/>
      <c r="C84" s="73"/>
      <c r="D84" s="1"/>
    </row>
    <row r="85" spans="2:4" x14ac:dyDescent="0.4">
      <c r="B85" s="1"/>
      <c r="C85" s="73"/>
      <c r="D85" s="1"/>
    </row>
    <row r="86" spans="2:4" x14ac:dyDescent="0.4">
      <c r="B86" s="1"/>
      <c r="C86" s="73"/>
      <c r="D86" s="1"/>
    </row>
    <row r="87" spans="2:4" x14ac:dyDescent="0.4">
      <c r="B87" s="1"/>
      <c r="C87" s="73"/>
      <c r="D87" s="1"/>
    </row>
    <row r="88" spans="2:4" x14ac:dyDescent="0.4">
      <c r="B88" s="1"/>
      <c r="C88" s="73"/>
      <c r="D88" s="1"/>
    </row>
    <row r="89" spans="2:4" x14ac:dyDescent="0.4">
      <c r="B89" s="1"/>
      <c r="C89" s="73"/>
      <c r="D89" s="1"/>
    </row>
    <row r="90" spans="2:4" x14ac:dyDescent="0.4">
      <c r="B90" s="1"/>
      <c r="C90" s="73"/>
      <c r="D90" s="1"/>
    </row>
    <row r="91" spans="2:4" x14ac:dyDescent="0.4">
      <c r="B91" s="1"/>
      <c r="C91" s="73"/>
      <c r="D91" s="1"/>
    </row>
    <row r="92" spans="2:4" x14ac:dyDescent="0.4">
      <c r="B92" s="1"/>
      <c r="C92" s="73"/>
      <c r="D92" s="1"/>
    </row>
    <row r="93" spans="2:4" x14ac:dyDescent="0.4">
      <c r="B93" s="1"/>
      <c r="C93" s="73"/>
      <c r="D93" s="1"/>
    </row>
    <row r="94" spans="2:4" x14ac:dyDescent="0.4">
      <c r="B94" s="1"/>
      <c r="C94" s="73"/>
      <c r="D94" s="1"/>
    </row>
    <row r="95" spans="2:4" x14ac:dyDescent="0.4">
      <c r="B95" s="1"/>
      <c r="C95" s="73"/>
      <c r="D95" s="1"/>
    </row>
    <row r="96" spans="2:4" x14ac:dyDescent="0.4">
      <c r="B96" s="1"/>
      <c r="C96" s="73"/>
      <c r="D96" s="1"/>
    </row>
    <row r="97" spans="2:4" x14ac:dyDescent="0.4">
      <c r="B97" s="1"/>
      <c r="C97" s="73"/>
      <c r="D97" s="1"/>
    </row>
    <row r="98" spans="2:4" x14ac:dyDescent="0.4">
      <c r="B98" s="1"/>
      <c r="C98" s="73"/>
      <c r="D98" s="1"/>
    </row>
    <row r="99" spans="2:4" x14ac:dyDescent="0.4">
      <c r="B99" s="1"/>
      <c r="C99" s="73"/>
      <c r="D99" s="1"/>
    </row>
    <row r="100" spans="2:4" x14ac:dyDescent="0.4">
      <c r="B100" s="1"/>
      <c r="C100" s="73"/>
      <c r="D100" s="1"/>
    </row>
    <row r="101" spans="2:4" x14ac:dyDescent="0.4">
      <c r="B101" s="1"/>
      <c r="C101" s="73"/>
      <c r="D101" s="1"/>
    </row>
    <row r="102" spans="2:4" x14ac:dyDescent="0.4">
      <c r="B102" s="1"/>
      <c r="C102" s="73"/>
      <c r="D102" s="1"/>
    </row>
    <row r="103" spans="2:4" x14ac:dyDescent="0.4">
      <c r="B103" s="1"/>
      <c r="C103" s="73"/>
      <c r="D103" s="1"/>
    </row>
    <row r="104" spans="2:4" x14ac:dyDescent="0.4">
      <c r="B104" s="1"/>
      <c r="C104" s="73"/>
      <c r="D104" s="1"/>
    </row>
    <row r="105" spans="2:4" x14ac:dyDescent="0.4">
      <c r="B105" s="1"/>
      <c r="C105" s="73"/>
      <c r="D105" s="1"/>
    </row>
    <row r="106" spans="2:4" x14ac:dyDescent="0.4">
      <c r="B106" s="1"/>
      <c r="C106" s="73"/>
      <c r="D106" s="1"/>
    </row>
    <row r="107" spans="2:4" x14ac:dyDescent="0.4">
      <c r="B107" s="1"/>
      <c r="C107" s="73"/>
      <c r="D107" s="1"/>
    </row>
    <row r="108" spans="2:4" x14ac:dyDescent="0.4">
      <c r="B108" s="1"/>
      <c r="C108" s="73"/>
      <c r="D108" s="1"/>
    </row>
    <row r="109" spans="2:4" x14ac:dyDescent="0.4">
      <c r="B109" s="1"/>
      <c r="C109" s="73"/>
      <c r="D109" s="1"/>
    </row>
    <row r="110" spans="2:4" x14ac:dyDescent="0.4">
      <c r="B110" s="1"/>
      <c r="C110" s="73"/>
      <c r="D110" s="1"/>
    </row>
    <row r="111" spans="2:4" x14ac:dyDescent="0.4">
      <c r="B111" s="1"/>
      <c r="C111" s="73"/>
      <c r="D111" s="1"/>
    </row>
    <row r="112" spans="2:4" x14ac:dyDescent="0.4">
      <c r="B112" s="1"/>
      <c r="C112" s="73"/>
      <c r="D112" s="1"/>
    </row>
    <row r="113" spans="2:4" x14ac:dyDescent="0.4">
      <c r="B113" s="1"/>
      <c r="C113" s="73"/>
      <c r="D113" s="1"/>
    </row>
    <row r="114" spans="2:4" x14ac:dyDescent="0.4">
      <c r="B114" s="1"/>
      <c r="C114" s="73"/>
      <c r="D114" s="1"/>
    </row>
    <row r="115" spans="2:4" x14ac:dyDescent="0.4">
      <c r="B115" s="1"/>
      <c r="C115" s="73"/>
      <c r="D115" s="1"/>
    </row>
    <row r="116" spans="2:4" x14ac:dyDescent="0.4">
      <c r="B116" s="1"/>
      <c r="C116" s="73"/>
      <c r="D116" s="1"/>
    </row>
    <row r="117" spans="2:4" x14ac:dyDescent="0.4">
      <c r="B117" s="1"/>
      <c r="C117" s="73"/>
      <c r="D117" s="1"/>
    </row>
    <row r="118" spans="2:4" x14ac:dyDescent="0.4">
      <c r="B118" s="1"/>
      <c r="C118" s="73"/>
      <c r="D118" s="1"/>
    </row>
    <row r="119" spans="2:4" x14ac:dyDescent="0.4">
      <c r="B119" s="1"/>
      <c r="C119" s="73"/>
      <c r="D119" s="1"/>
    </row>
    <row r="120" spans="2:4" x14ac:dyDescent="0.4">
      <c r="B120" s="1"/>
      <c r="C120" s="73"/>
      <c r="D120" s="1"/>
    </row>
    <row r="121" spans="2:4" x14ac:dyDescent="0.4">
      <c r="B121" s="1"/>
      <c r="C121" s="73"/>
      <c r="D121" s="1"/>
    </row>
    <row r="122" spans="2:4" x14ac:dyDescent="0.4">
      <c r="B122" s="1"/>
      <c r="C122" s="73"/>
      <c r="D122" s="1"/>
    </row>
    <row r="123" spans="2:4" x14ac:dyDescent="0.4">
      <c r="B123" s="1"/>
      <c r="C123" s="73"/>
      <c r="D123" s="1"/>
    </row>
    <row r="124" spans="2:4" x14ac:dyDescent="0.4">
      <c r="B124" s="1"/>
      <c r="C124" s="73"/>
      <c r="D124" s="1"/>
    </row>
    <row r="125" spans="2:4" x14ac:dyDescent="0.4">
      <c r="B125" s="1"/>
      <c r="C125" s="73"/>
      <c r="D125" s="1"/>
    </row>
    <row r="126" spans="2:4" x14ac:dyDescent="0.4">
      <c r="B126" s="1"/>
      <c r="C126" s="73"/>
      <c r="D126" s="1"/>
    </row>
    <row r="127" spans="2:4" x14ac:dyDescent="0.4">
      <c r="B127" s="1"/>
      <c r="C127" s="73"/>
      <c r="D127" s="1"/>
    </row>
    <row r="128" spans="2:4" x14ac:dyDescent="0.4">
      <c r="B128" s="1"/>
      <c r="C128" s="73"/>
      <c r="D128" s="1"/>
    </row>
    <row r="129" spans="2:4" x14ac:dyDescent="0.4">
      <c r="B129" s="1"/>
      <c r="C129" s="73"/>
      <c r="D129" s="1"/>
    </row>
    <row r="130" spans="2:4" x14ac:dyDescent="0.4">
      <c r="B130" s="1"/>
      <c r="C130" s="73"/>
      <c r="D130" s="1"/>
    </row>
    <row r="131" spans="2:4" x14ac:dyDescent="0.4">
      <c r="B131" s="1"/>
      <c r="C131" s="73"/>
      <c r="D131" s="1"/>
    </row>
    <row r="132" spans="2:4" x14ac:dyDescent="0.4">
      <c r="B132" s="1"/>
      <c r="C132" s="73"/>
      <c r="D132" s="1"/>
    </row>
    <row r="133" spans="2:4" x14ac:dyDescent="0.4">
      <c r="B133" s="1"/>
      <c r="C133" s="73"/>
      <c r="D133" s="1"/>
    </row>
    <row r="134" spans="2:4" x14ac:dyDescent="0.4">
      <c r="B134" s="1"/>
      <c r="C134" s="73"/>
      <c r="D134" s="1"/>
    </row>
    <row r="135" spans="2:4" x14ac:dyDescent="0.4">
      <c r="B135" s="1"/>
      <c r="C135" s="73"/>
      <c r="D135" s="1"/>
    </row>
    <row r="136" spans="2:4" x14ac:dyDescent="0.4">
      <c r="B136" s="1"/>
      <c r="C136" s="73"/>
      <c r="D136" s="1"/>
    </row>
    <row r="137" spans="2:4" x14ac:dyDescent="0.4">
      <c r="B137" s="1"/>
      <c r="C137" s="73"/>
      <c r="D137" s="1"/>
    </row>
    <row r="138" spans="2:4" x14ac:dyDescent="0.4">
      <c r="B138" s="1"/>
      <c r="C138" s="73"/>
      <c r="D138" s="1"/>
    </row>
    <row r="139" spans="2:4" x14ac:dyDescent="0.4">
      <c r="B139" s="1"/>
      <c r="C139" s="73"/>
      <c r="D139" s="1"/>
    </row>
    <row r="140" spans="2:4" x14ac:dyDescent="0.4">
      <c r="B140" s="1"/>
      <c r="C140" s="73"/>
      <c r="D140" s="1"/>
    </row>
    <row r="141" spans="2:4" x14ac:dyDescent="0.4">
      <c r="B141" s="1"/>
      <c r="C141" s="73"/>
      <c r="D141" s="1"/>
    </row>
    <row r="142" spans="2:4" x14ac:dyDescent="0.4">
      <c r="B142" s="1"/>
      <c r="C142" s="73"/>
      <c r="D142" s="1"/>
    </row>
    <row r="143" spans="2:4" x14ac:dyDescent="0.4">
      <c r="B143" s="1"/>
      <c r="C143" s="73"/>
      <c r="D143" s="1"/>
    </row>
    <row r="144" spans="2:4" x14ac:dyDescent="0.4">
      <c r="B144" s="1"/>
      <c r="C144" s="73"/>
      <c r="D144" s="1"/>
    </row>
    <row r="145" spans="2:4" x14ac:dyDescent="0.4">
      <c r="B145" s="1"/>
      <c r="C145" s="73"/>
      <c r="D145" s="1"/>
    </row>
    <row r="146" spans="2:4" x14ac:dyDescent="0.4">
      <c r="B146" s="1"/>
      <c r="C146" s="73"/>
      <c r="D146" s="1"/>
    </row>
    <row r="147" spans="2:4" x14ac:dyDescent="0.4">
      <c r="B147" s="1"/>
      <c r="C147" s="73"/>
      <c r="D147" s="1"/>
    </row>
    <row r="148" spans="2:4" x14ac:dyDescent="0.4">
      <c r="B148" s="1"/>
      <c r="C148" s="73"/>
      <c r="D148" s="1"/>
    </row>
    <row r="149" spans="2:4" x14ac:dyDescent="0.4">
      <c r="B149" s="1"/>
      <c r="C149" s="73"/>
      <c r="D149" s="1"/>
    </row>
    <row r="150" spans="2:4" x14ac:dyDescent="0.4">
      <c r="B150" s="1"/>
      <c r="C150" s="73"/>
      <c r="D150" s="1"/>
    </row>
    <row r="151" spans="2:4" x14ac:dyDescent="0.4">
      <c r="B151" s="1"/>
      <c r="C151" s="73"/>
      <c r="D151" s="1"/>
    </row>
    <row r="152" spans="2:4" x14ac:dyDescent="0.4">
      <c r="B152" s="1"/>
      <c r="C152" s="73"/>
      <c r="D152" s="1"/>
    </row>
    <row r="153" spans="2:4" x14ac:dyDescent="0.4">
      <c r="B153" s="1"/>
      <c r="C153" s="73"/>
      <c r="D153" s="1"/>
    </row>
    <row r="154" spans="2:4" x14ac:dyDescent="0.4">
      <c r="B154" s="1"/>
      <c r="C154" s="73"/>
      <c r="D154" s="1"/>
    </row>
    <row r="155" spans="2:4" x14ac:dyDescent="0.4">
      <c r="B155" s="1"/>
      <c r="C155" s="73"/>
      <c r="D155" s="1"/>
    </row>
    <row r="156" spans="2:4" x14ac:dyDescent="0.4">
      <c r="B156" s="1"/>
      <c r="C156" s="73"/>
      <c r="D156" s="1"/>
    </row>
    <row r="157" spans="2:4" x14ac:dyDescent="0.4">
      <c r="B157" s="1"/>
      <c r="C157" s="73"/>
      <c r="D157" s="1"/>
    </row>
    <row r="158" spans="2:4" x14ac:dyDescent="0.4">
      <c r="B158" s="1"/>
      <c r="C158" s="73"/>
      <c r="D158" s="1"/>
    </row>
    <row r="159" spans="2:4" x14ac:dyDescent="0.4">
      <c r="B159" s="1"/>
      <c r="C159" s="73"/>
      <c r="D159" s="1"/>
    </row>
    <row r="160" spans="2:4" x14ac:dyDescent="0.4">
      <c r="B160" s="1"/>
      <c r="C160" s="73"/>
      <c r="D160" s="1"/>
    </row>
    <row r="161" spans="2:4" x14ac:dyDescent="0.4">
      <c r="B161" s="1"/>
      <c r="C161" s="73"/>
      <c r="D161" s="1"/>
    </row>
    <row r="162" spans="2:4" x14ac:dyDescent="0.4">
      <c r="B162" s="1"/>
      <c r="C162" s="73"/>
      <c r="D162" s="1"/>
    </row>
    <row r="163" spans="2:4" x14ac:dyDescent="0.4">
      <c r="B163" s="1"/>
      <c r="C163" s="73"/>
      <c r="D163" s="1"/>
    </row>
    <row r="164" spans="2:4" x14ac:dyDescent="0.4">
      <c r="B164" s="1"/>
      <c r="C164" s="73"/>
      <c r="D164" s="1"/>
    </row>
    <row r="165" spans="2:4" x14ac:dyDescent="0.4">
      <c r="B165" s="1"/>
      <c r="C165" s="73"/>
      <c r="D165" s="1"/>
    </row>
    <row r="166" spans="2:4" x14ac:dyDescent="0.4">
      <c r="B166" s="1"/>
      <c r="C166" s="73"/>
      <c r="D166" s="1"/>
    </row>
    <row r="167" spans="2:4" x14ac:dyDescent="0.4">
      <c r="B167" s="1"/>
      <c r="C167" s="73"/>
      <c r="D167" s="1"/>
    </row>
    <row r="168" spans="2:4" x14ac:dyDescent="0.4">
      <c r="B168" s="1"/>
      <c r="C168" s="73"/>
      <c r="D168" s="1"/>
    </row>
    <row r="169" spans="2:4" x14ac:dyDescent="0.4">
      <c r="B169" s="1"/>
      <c r="C169" s="73"/>
      <c r="D169" s="1"/>
    </row>
    <row r="170" spans="2:4" x14ac:dyDescent="0.4">
      <c r="B170" s="1"/>
      <c r="C170" s="73"/>
      <c r="D170" s="1"/>
    </row>
    <row r="171" spans="2:4" x14ac:dyDescent="0.4">
      <c r="B171" s="1"/>
      <c r="C171" s="73"/>
      <c r="D171" s="1"/>
    </row>
    <row r="172" spans="2:4" x14ac:dyDescent="0.4">
      <c r="B172" s="1"/>
      <c r="C172" s="73"/>
      <c r="D172" s="1"/>
    </row>
    <row r="173" spans="2:4" x14ac:dyDescent="0.4">
      <c r="B173" s="1"/>
      <c r="C173" s="73"/>
      <c r="D173" s="1"/>
    </row>
    <row r="174" spans="2:4" x14ac:dyDescent="0.4">
      <c r="B174" s="1"/>
      <c r="C174" s="73"/>
      <c r="D174" s="1"/>
    </row>
    <row r="175" spans="2:4" x14ac:dyDescent="0.4">
      <c r="B175" s="1"/>
      <c r="C175" s="73"/>
      <c r="D175" s="1"/>
    </row>
    <row r="176" spans="2:4" x14ac:dyDescent="0.4">
      <c r="B176" s="1"/>
      <c r="C176" s="73"/>
      <c r="D176" s="1"/>
    </row>
    <row r="177" spans="2:4" x14ac:dyDescent="0.4">
      <c r="B177" s="1"/>
      <c r="C177" s="73"/>
      <c r="D177" s="1"/>
    </row>
    <row r="178" spans="2:4" x14ac:dyDescent="0.4">
      <c r="B178" s="1"/>
      <c r="C178" s="73"/>
      <c r="D178" s="1"/>
    </row>
    <row r="179" spans="2:4" x14ac:dyDescent="0.4">
      <c r="B179" s="1"/>
      <c r="C179" s="73"/>
      <c r="D179" s="1"/>
    </row>
    <row r="180" spans="2:4" x14ac:dyDescent="0.4">
      <c r="B180" s="1"/>
      <c r="C180" s="73"/>
      <c r="D180" s="1"/>
    </row>
    <row r="181" spans="2:4" x14ac:dyDescent="0.4">
      <c r="B181" s="1"/>
      <c r="C181" s="73"/>
      <c r="D181" s="1"/>
    </row>
    <row r="182" spans="2:4" x14ac:dyDescent="0.4">
      <c r="B182" s="1"/>
      <c r="C182" s="73"/>
      <c r="D182" s="1"/>
    </row>
    <row r="183" spans="2:4" x14ac:dyDescent="0.4">
      <c r="B183" s="1"/>
      <c r="C183" s="73"/>
      <c r="D183" s="1"/>
    </row>
    <row r="184" spans="2:4" x14ac:dyDescent="0.4">
      <c r="B184" s="1"/>
      <c r="C184" s="73"/>
      <c r="D184" s="1"/>
    </row>
    <row r="185" spans="2:4" x14ac:dyDescent="0.4">
      <c r="B185" s="1"/>
      <c r="C185" s="73"/>
      <c r="D185" s="1"/>
    </row>
    <row r="186" spans="2:4" x14ac:dyDescent="0.4">
      <c r="B186" s="1"/>
      <c r="C186" s="73"/>
      <c r="D186" s="1"/>
    </row>
    <row r="187" spans="2:4" x14ac:dyDescent="0.4">
      <c r="B187" s="1"/>
      <c r="C187" s="73"/>
      <c r="D187" s="1"/>
    </row>
    <row r="188" spans="2:4" x14ac:dyDescent="0.4">
      <c r="B188" s="1"/>
      <c r="C188" s="73"/>
      <c r="D188" s="1"/>
    </row>
    <row r="189" spans="2:4" x14ac:dyDescent="0.4">
      <c r="B189" s="1"/>
      <c r="C189" s="73"/>
      <c r="D189" s="1"/>
    </row>
    <row r="190" spans="2:4" x14ac:dyDescent="0.4">
      <c r="B190" s="1"/>
      <c r="C190" s="73"/>
      <c r="D190" s="1"/>
    </row>
    <row r="191" spans="2:4" x14ac:dyDescent="0.4">
      <c r="B191" s="1"/>
      <c r="C191" s="73"/>
      <c r="D191" s="1"/>
    </row>
    <row r="192" spans="2:4" x14ac:dyDescent="0.4">
      <c r="B192" s="1"/>
      <c r="C192" s="73"/>
      <c r="D192" s="1"/>
    </row>
    <row r="193" spans="2:4" x14ac:dyDescent="0.4">
      <c r="B193" s="1"/>
      <c r="C193" s="73"/>
      <c r="D193" s="1"/>
    </row>
    <row r="194" spans="2:4" x14ac:dyDescent="0.4">
      <c r="B194" s="1"/>
      <c r="C194" s="73"/>
      <c r="D194" s="1"/>
    </row>
    <row r="195" spans="2:4" x14ac:dyDescent="0.4">
      <c r="B195" s="1"/>
      <c r="C195" s="73"/>
      <c r="D195" s="1"/>
    </row>
    <row r="196" spans="2:4" x14ac:dyDescent="0.4">
      <c r="B196" s="1"/>
      <c r="C196" s="73"/>
      <c r="D196" s="1"/>
    </row>
    <row r="197" spans="2:4" x14ac:dyDescent="0.4">
      <c r="B197" s="1"/>
      <c r="C197" s="73"/>
      <c r="D197" s="1"/>
    </row>
    <row r="198" spans="2:4" x14ac:dyDescent="0.4">
      <c r="B198" s="1"/>
      <c r="C198" s="73"/>
      <c r="D198" s="1"/>
    </row>
    <row r="199" spans="2:4" x14ac:dyDescent="0.4">
      <c r="B199" s="1"/>
      <c r="C199" s="73"/>
      <c r="D199" s="1"/>
    </row>
    <row r="200" spans="2:4" x14ac:dyDescent="0.4">
      <c r="B200" s="1"/>
      <c r="C200" s="73"/>
      <c r="D200" s="1"/>
    </row>
    <row r="201" spans="2:4" x14ac:dyDescent="0.4">
      <c r="B201" s="1"/>
      <c r="C201" s="73"/>
      <c r="D201" s="1"/>
    </row>
    <row r="202" spans="2:4" x14ac:dyDescent="0.4">
      <c r="B202" s="1"/>
      <c r="C202" s="73"/>
      <c r="D202" s="1"/>
    </row>
    <row r="203" spans="2:4" x14ac:dyDescent="0.4">
      <c r="B203" s="1"/>
      <c r="C203" s="73"/>
      <c r="D203" s="1"/>
    </row>
    <row r="204" spans="2:4" x14ac:dyDescent="0.4">
      <c r="B204" s="1"/>
      <c r="C204" s="73"/>
      <c r="D204" s="1"/>
    </row>
    <row r="205" spans="2:4" x14ac:dyDescent="0.4">
      <c r="B205" s="1"/>
      <c r="C205" s="73"/>
      <c r="D205" s="1"/>
    </row>
    <row r="206" spans="2:4" x14ac:dyDescent="0.4">
      <c r="B206" s="1"/>
      <c r="C206" s="73"/>
      <c r="D206" s="1"/>
    </row>
    <row r="207" spans="2:4" x14ac:dyDescent="0.4">
      <c r="B207" s="1"/>
      <c r="C207" s="73"/>
      <c r="D207" s="1"/>
    </row>
    <row r="208" spans="2:4" x14ac:dyDescent="0.4">
      <c r="B208" s="1"/>
      <c r="C208" s="73"/>
      <c r="D208" s="1"/>
    </row>
    <row r="209" spans="2:4" x14ac:dyDescent="0.4">
      <c r="B209" s="1"/>
      <c r="C209" s="73"/>
      <c r="D209" s="1"/>
    </row>
    <row r="210" spans="2:4" x14ac:dyDescent="0.4">
      <c r="B210" s="1"/>
      <c r="C210" s="73"/>
      <c r="D210" s="1"/>
    </row>
    <row r="211" spans="2:4" x14ac:dyDescent="0.4">
      <c r="B211" s="1"/>
      <c r="C211" s="73"/>
      <c r="D211" s="1"/>
    </row>
    <row r="212" spans="2:4" x14ac:dyDescent="0.4">
      <c r="B212" s="1"/>
      <c r="C212" s="73"/>
      <c r="D212" s="1"/>
    </row>
    <row r="213" spans="2:4" x14ac:dyDescent="0.4">
      <c r="B213" s="1"/>
      <c r="C213" s="73"/>
      <c r="D213" s="1"/>
    </row>
    <row r="214" spans="2:4" x14ac:dyDescent="0.4">
      <c r="B214" s="1"/>
      <c r="C214" s="73"/>
      <c r="D214" s="1"/>
    </row>
    <row r="215" spans="2:4" x14ac:dyDescent="0.4">
      <c r="B215" s="1"/>
      <c r="C215" s="73"/>
      <c r="D215" s="1"/>
    </row>
    <row r="216" spans="2:4" x14ac:dyDescent="0.4">
      <c r="B216" s="1"/>
      <c r="C216" s="73"/>
      <c r="D216" s="1"/>
    </row>
    <row r="217" spans="2:4" x14ac:dyDescent="0.4">
      <c r="B217" s="1"/>
      <c r="C217" s="73"/>
      <c r="D217" s="1"/>
    </row>
    <row r="218" spans="2:4" x14ac:dyDescent="0.4">
      <c r="B218" s="1"/>
      <c r="C218" s="73"/>
      <c r="D218" s="1"/>
    </row>
    <row r="219" spans="2:4" x14ac:dyDescent="0.4">
      <c r="B219" s="1"/>
      <c r="C219" s="73"/>
      <c r="D219" s="1"/>
    </row>
    <row r="220" spans="2:4" x14ac:dyDescent="0.4">
      <c r="B220" s="1"/>
      <c r="C220" s="73"/>
      <c r="D220" s="1"/>
    </row>
    <row r="221" spans="2:4" x14ac:dyDescent="0.4">
      <c r="B221" s="1"/>
      <c r="C221" s="73"/>
      <c r="D221" s="1"/>
    </row>
    <row r="222" spans="2:4" x14ac:dyDescent="0.4">
      <c r="B222" s="1"/>
      <c r="C222" s="73"/>
      <c r="D222" s="1"/>
    </row>
    <row r="223" spans="2:4" x14ac:dyDescent="0.4">
      <c r="B223" s="1"/>
      <c r="C223" s="73"/>
      <c r="D223" s="1"/>
    </row>
    <row r="224" spans="2:4" x14ac:dyDescent="0.4">
      <c r="B224" s="1"/>
      <c r="C224" s="73"/>
      <c r="D224" s="1"/>
    </row>
    <row r="225" spans="2:4" x14ac:dyDescent="0.4">
      <c r="B225" s="1"/>
      <c r="C225" s="73"/>
      <c r="D225" s="1"/>
    </row>
    <row r="226" spans="2:4" x14ac:dyDescent="0.4">
      <c r="B226" s="1"/>
      <c r="C226" s="73"/>
      <c r="D226" s="1"/>
    </row>
    <row r="227" spans="2:4" x14ac:dyDescent="0.4">
      <c r="B227" s="1"/>
      <c r="C227" s="73"/>
      <c r="D227" s="1"/>
    </row>
    <row r="228" spans="2:4" x14ac:dyDescent="0.4">
      <c r="B228" s="1"/>
      <c r="C228" s="73"/>
      <c r="D228" s="1"/>
    </row>
    <row r="229" spans="2:4" x14ac:dyDescent="0.4">
      <c r="B229" s="1"/>
      <c r="C229" s="73"/>
      <c r="D229" s="1"/>
    </row>
    <row r="230" spans="2:4" x14ac:dyDescent="0.4">
      <c r="B230" s="1"/>
      <c r="C230" s="73"/>
      <c r="D230" s="1"/>
    </row>
    <row r="231" spans="2:4" x14ac:dyDescent="0.4">
      <c r="B231" s="1"/>
      <c r="C231" s="73"/>
      <c r="D231" s="1"/>
    </row>
    <row r="232" spans="2:4" x14ac:dyDescent="0.4">
      <c r="B232" s="1"/>
      <c r="C232" s="73"/>
      <c r="D232" s="1"/>
    </row>
  </sheetData>
  <sheetProtection selectLockedCells="1"/>
  <mergeCells count="3">
    <mergeCell ref="A1:C1"/>
    <mergeCell ref="Q1:U1"/>
    <mergeCell ref="W1:AA1"/>
  </mergeCells>
  <phoneticPr fontId="9" type="noConversion"/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10"/>
  <sheetViews>
    <sheetView workbookViewId="0">
      <selection activeCell="D2" sqref="D2"/>
    </sheetView>
  </sheetViews>
  <sheetFormatPr defaultRowHeight="12.3" x14ac:dyDescent="0.4"/>
  <cols>
    <col min="1" max="1" width="25.88671875" bestFit="1" customWidth="1"/>
    <col min="2" max="2" width="4.71875" customWidth="1"/>
    <col min="3" max="3" width="3.609375" customWidth="1"/>
  </cols>
  <sheetData>
    <row r="1" spans="1:35" ht="17.399999999999999" x14ac:dyDescent="0.55000000000000004">
      <c r="A1" s="96" t="s">
        <v>105</v>
      </c>
      <c r="B1" s="96"/>
      <c r="C1" s="96"/>
      <c r="D1" s="96"/>
      <c r="E1" s="96"/>
      <c r="F1" s="96"/>
      <c r="G1" s="96"/>
      <c r="H1" s="96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</row>
    <row r="2" spans="1:35" x14ac:dyDescent="0.4">
      <c r="A2" s="112" t="s">
        <v>37</v>
      </c>
      <c r="B2" s="112"/>
      <c r="C2" s="112"/>
      <c r="K2" t="s">
        <v>111</v>
      </c>
    </row>
    <row r="3" spans="1:35" x14ac:dyDescent="0.4">
      <c r="A3" s="112" t="s">
        <v>38</v>
      </c>
      <c r="B3" s="112"/>
      <c r="C3" s="112"/>
    </row>
    <row r="4" spans="1:35" x14ac:dyDescent="0.4">
      <c r="I4" s="1"/>
    </row>
    <row r="6" spans="1:35" x14ac:dyDescent="0.4">
      <c r="A6" s="28" t="s">
        <v>106</v>
      </c>
      <c r="B6" s="113">
        <v>4.0000000000000001E-3</v>
      </c>
      <c r="C6" s="113"/>
      <c r="D6" t="s">
        <v>109</v>
      </c>
    </row>
    <row r="7" spans="1:35" x14ac:dyDescent="0.4">
      <c r="A7" s="28" t="s">
        <v>108</v>
      </c>
      <c r="B7" s="111">
        <v>5.0000000000000001E-3</v>
      </c>
      <c r="C7" s="111"/>
      <c r="D7" t="s">
        <v>109</v>
      </c>
    </row>
    <row r="10" spans="1:35" x14ac:dyDescent="0.4">
      <c r="A10" s="28" t="s">
        <v>107</v>
      </c>
      <c r="B10" s="110">
        <f>B6-B7</f>
        <v>-1E-3</v>
      </c>
      <c r="C10" s="110"/>
      <c r="D10" t="s">
        <v>109</v>
      </c>
    </row>
  </sheetData>
  <mergeCells count="6">
    <mergeCell ref="B10:C10"/>
    <mergeCell ref="B7:C7"/>
    <mergeCell ref="A1:H1"/>
    <mergeCell ref="A2:C2"/>
    <mergeCell ref="A3:C3"/>
    <mergeCell ref="B6:C6"/>
  </mergeCells>
  <phoneticPr fontId="9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Exhaust with Baffle Filters</vt:lpstr>
      <vt:lpstr>PSP Supply</vt:lpstr>
      <vt:lpstr>Supply Fan Filters</vt:lpstr>
      <vt:lpstr>HVC or Slot Filters</vt:lpstr>
      <vt:lpstr>Condensate Baffle Filters</vt:lpstr>
      <vt:lpstr>Direct Fired Profile Pres. CFM</vt:lpstr>
      <vt:lpstr>Building Pressures</vt:lpstr>
    </vt:vector>
  </TitlesOfParts>
  <Company>Captive-Aire Systems,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Griffin</dc:creator>
  <cp:lastModifiedBy>Adam Snyder</cp:lastModifiedBy>
  <cp:lastPrinted>2004-02-20T00:09:08Z</cp:lastPrinted>
  <dcterms:created xsi:type="dcterms:W3CDTF">2002-08-26T19:05:41Z</dcterms:created>
  <dcterms:modified xsi:type="dcterms:W3CDTF">2025-03-19T13:27:54Z</dcterms:modified>
</cp:coreProperties>
</file>